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soud\Documents\Insa\3GM\CONAN\2020-21\TD\TD9 boite de vitesse\"/>
    </mc:Choice>
  </mc:AlternateContent>
  <bookViews>
    <workbookView xWindow="0" yWindow="0" windowWidth="25200" windowHeight="10764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" i="1"/>
  <c r="M14" i="1" l="1"/>
  <c r="M13" i="1"/>
  <c r="M12" i="1"/>
  <c r="M11" i="1"/>
  <c r="M3" i="1"/>
  <c r="M2" i="1"/>
  <c r="F50" i="1"/>
  <c r="B2" i="1"/>
  <c r="B3" i="1"/>
  <c r="E3" i="1" s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F10" i="1" s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F17" i="1" s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F25" i="1" s="1"/>
  <c r="C25" i="1"/>
  <c r="B26" i="1"/>
  <c r="F26" i="1" s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F33" i="1" s="1"/>
  <c r="C33" i="1"/>
  <c r="B34" i="1"/>
  <c r="C34" i="1"/>
  <c r="B35" i="1"/>
  <c r="E35" i="1" s="1"/>
  <c r="C35" i="1"/>
  <c r="B36" i="1"/>
  <c r="C36" i="1"/>
  <c r="B37" i="1"/>
  <c r="C37" i="1"/>
  <c r="B38" i="1"/>
  <c r="C38" i="1"/>
  <c r="B39" i="1"/>
  <c r="E39" i="1" s="1"/>
  <c r="C39" i="1"/>
  <c r="B40" i="1"/>
  <c r="C40" i="1"/>
  <c r="B41" i="1"/>
  <c r="F41" i="1" s="1"/>
  <c r="C41" i="1"/>
  <c r="B42" i="1"/>
  <c r="E42" i="1" s="1"/>
  <c r="C42" i="1"/>
  <c r="B43" i="1"/>
  <c r="C43" i="1"/>
  <c r="B44" i="1"/>
  <c r="C44" i="1"/>
  <c r="B45" i="1"/>
  <c r="C45" i="1"/>
  <c r="B46" i="1"/>
  <c r="E46" i="1" s="1"/>
  <c r="C46" i="1"/>
  <c r="B47" i="1"/>
  <c r="F47" i="1" s="1"/>
  <c r="C47" i="1"/>
  <c r="B48" i="1"/>
  <c r="C48" i="1"/>
  <c r="B49" i="1"/>
  <c r="F49" i="1" s="1"/>
  <c r="C49" i="1"/>
  <c r="B50" i="1"/>
  <c r="E50" i="1" s="1"/>
  <c r="C50" i="1"/>
  <c r="B51" i="1"/>
  <c r="C51" i="1"/>
  <c r="B52" i="1"/>
  <c r="C52" i="1"/>
  <c r="B53" i="1"/>
  <c r="C53" i="1"/>
  <c r="B54" i="1"/>
  <c r="E54" i="1" s="1"/>
  <c r="C54" i="1"/>
  <c r="B55" i="1"/>
  <c r="F55" i="1" s="1"/>
  <c r="C55" i="1"/>
  <c r="B56" i="1"/>
  <c r="F56" i="1" s="1"/>
  <c r="C56" i="1"/>
  <c r="B57" i="1"/>
  <c r="F57" i="1" s="1"/>
  <c r="C57" i="1"/>
  <c r="B58" i="1"/>
  <c r="E58" i="1" s="1"/>
  <c r="C58" i="1"/>
  <c r="B59" i="1"/>
  <c r="C59" i="1"/>
  <c r="B60" i="1"/>
  <c r="C60" i="1"/>
  <c r="B61" i="1"/>
  <c r="C61" i="1"/>
  <c r="B62" i="1"/>
  <c r="E62" i="1" s="1"/>
  <c r="C62" i="1"/>
  <c r="C2" i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3" i="1"/>
  <c r="A24" i="1" s="1"/>
  <c r="A25" i="1" s="1"/>
  <c r="A26" i="1" s="1"/>
  <c r="A27" i="1" s="1"/>
  <c r="A2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  <c r="F48" i="1" l="1"/>
  <c r="F58" i="1"/>
  <c r="F9" i="1"/>
  <c r="F40" i="1"/>
  <c r="F32" i="1"/>
  <c r="F24" i="1"/>
  <c r="F16" i="1"/>
  <c r="F8" i="1"/>
  <c r="E2" i="1"/>
  <c r="E31" i="1"/>
  <c r="E23" i="1"/>
  <c r="E19" i="1"/>
  <c r="E15" i="1"/>
  <c r="E7" i="1"/>
  <c r="E55" i="1"/>
  <c r="E51" i="1"/>
  <c r="E30" i="1"/>
  <c r="E14" i="1"/>
  <c r="F5" i="1"/>
  <c r="E47" i="1"/>
  <c r="E27" i="1"/>
  <c r="E11" i="1"/>
  <c r="F42" i="1"/>
  <c r="E43" i="1"/>
  <c r="E26" i="1"/>
  <c r="E10" i="1"/>
  <c r="F34" i="1"/>
  <c r="D20" i="1"/>
  <c r="D51" i="1"/>
  <c r="E38" i="1"/>
  <c r="E22" i="1"/>
  <c r="E6" i="1"/>
  <c r="F18" i="1"/>
  <c r="E59" i="1"/>
  <c r="E34" i="1"/>
  <c r="E18" i="1"/>
  <c r="F2" i="1"/>
  <c r="D40" i="1"/>
  <c r="D44" i="1"/>
  <c r="D24" i="1"/>
  <c r="D4" i="1"/>
  <c r="D47" i="1"/>
  <c r="D35" i="1"/>
  <c r="D19" i="1"/>
  <c r="D15" i="1"/>
  <c r="D3" i="1"/>
  <c r="F39" i="1"/>
  <c r="F31" i="1"/>
  <c r="F23" i="1"/>
  <c r="F15" i="1"/>
  <c r="F7" i="1"/>
  <c r="D52" i="1"/>
  <c r="D32" i="1"/>
  <c r="D8" i="1"/>
  <c r="D39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F62" i="1"/>
  <c r="F54" i="1"/>
  <c r="F46" i="1"/>
  <c r="F38" i="1"/>
  <c r="F30" i="1"/>
  <c r="F22" i="1"/>
  <c r="F14" i="1"/>
  <c r="F6" i="1"/>
  <c r="D60" i="1"/>
  <c r="D36" i="1"/>
  <c r="D16" i="1"/>
  <c r="D59" i="1"/>
  <c r="D27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5" i="1"/>
  <c r="F61" i="1"/>
  <c r="F53" i="1"/>
  <c r="F45" i="1"/>
  <c r="F37" i="1"/>
  <c r="F29" i="1"/>
  <c r="F21" i="1"/>
  <c r="F13" i="1"/>
  <c r="D48" i="1"/>
  <c r="D28" i="1"/>
  <c r="D12" i="1"/>
  <c r="D55" i="1"/>
  <c r="D43" i="1"/>
  <c r="D31" i="1"/>
  <c r="D23" i="1"/>
  <c r="D11" i="1"/>
  <c r="D7" i="1"/>
  <c r="D2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F60" i="1"/>
  <c r="F52" i="1"/>
  <c r="F44" i="1"/>
  <c r="F36" i="1"/>
  <c r="F28" i="1"/>
  <c r="F20" i="1"/>
  <c r="F12" i="1"/>
  <c r="F4" i="1"/>
  <c r="D56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4" i="1"/>
  <c r="F59" i="1"/>
  <c r="F51" i="1"/>
  <c r="F43" i="1"/>
  <c r="F35" i="1"/>
  <c r="F27" i="1"/>
  <c r="F19" i="1"/>
  <c r="F11" i="1"/>
  <c r="F3" i="1"/>
</calcChain>
</file>

<file path=xl/sharedStrings.xml><?xml version="1.0" encoding="utf-8"?>
<sst xmlns="http://schemas.openxmlformats.org/spreadsheetml/2006/main" count="29" uniqueCount="23">
  <si>
    <t>teta</t>
  </si>
  <si>
    <t>x2</t>
  </si>
  <si>
    <t>x3</t>
  </si>
  <si>
    <t>N</t>
  </si>
  <si>
    <t>T2</t>
  </si>
  <si>
    <t>T3</t>
  </si>
  <si>
    <t>M1</t>
  </si>
  <si>
    <t>M2</t>
  </si>
  <si>
    <t>M3</t>
  </si>
  <si>
    <t>sigma11</t>
  </si>
  <si>
    <t>sigma13</t>
  </si>
  <si>
    <t>sigma12</t>
  </si>
  <si>
    <t>S</t>
  </si>
  <si>
    <t>I11</t>
  </si>
  <si>
    <t>I22</t>
  </si>
  <si>
    <t>I33</t>
  </si>
  <si>
    <t>mm</t>
  </si>
  <si>
    <t>mm²</t>
  </si>
  <si>
    <t>mm^4</t>
  </si>
  <si>
    <t>N.mm</t>
  </si>
  <si>
    <t>rayon ext :</t>
  </si>
  <si>
    <t>rayon int :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</si>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</sst>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sigma11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Feuil1!$A$2:$A$62</c:f>
              <c:numCache>
                <c:formatCode>General</c:formatCode>
                <c:ptCount val="61"/>
                <c:pt idx="0">
                  <c:v>0</c:v>
                </c:pt>
                <c:pt idx="1">
                  <c:v>0.10471975511965977</c:v>
                </c:pt>
                <c:pt idx="2">
                  <c:v>0.20943951023931953</c:v>
                </c:pt>
                <c:pt idx="3">
                  <c:v>0.31415926535897931</c:v>
                </c:pt>
                <c:pt idx="4">
                  <c:v>0.41887902047863906</c:v>
                </c:pt>
                <c:pt idx="5">
                  <c:v>0.52359877559829882</c:v>
                </c:pt>
                <c:pt idx="6">
                  <c:v>0.62831853071795862</c:v>
                </c:pt>
                <c:pt idx="7">
                  <c:v>0.73303828583761843</c:v>
                </c:pt>
                <c:pt idx="8">
                  <c:v>0.83775804095727824</c:v>
                </c:pt>
                <c:pt idx="9">
                  <c:v>0.94247779607693805</c:v>
                </c:pt>
                <c:pt idx="10">
                  <c:v>1.0471975511965979</c:v>
                </c:pt>
                <c:pt idx="11">
                  <c:v>1.1519173063162575</c:v>
                </c:pt>
                <c:pt idx="12">
                  <c:v>1.2566370614359172</c:v>
                </c:pt>
                <c:pt idx="13">
                  <c:v>1.3613568165555769</c:v>
                </c:pt>
                <c:pt idx="14">
                  <c:v>1.4660765716752366</c:v>
                </c:pt>
                <c:pt idx="15">
                  <c:v>1.5707963267948963</c:v>
                </c:pt>
                <c:pt idx="16">
                  <c:v>1.675516081914556</c:v>
                </c:pt>
                <c:pt idx="17">
                  <c:v>1.7802358370342157</c:v>
                </c:pt>
                <c:pt idx="18">
                  <c:v>1.8849555921538754</c:v>
                </c:pt>
                <c:pt idx="19">
                  <c:v>1.9896753472735351</c:v>
                </c:pt>
                <c:pt idx="20">
                  <c:v>2.0943951023931948</c:v>
                </c:pt>
                <c:pt idx="21">
                  <c:v>2.1991148575128547</c:v>
                </c:pt>
                <c:pt idx="22">
                  <c:v>2.3038346126325147</c:v>
                </c:pt>
                <c:pt idx="23">
                  <c:v>2.4085543677521746</c:v>
                </c:pt>
                <c:pt idx="24">
                  <c:v>2.5132741228718345</c:v>
                </c:pt>
                <c:pt idx="25">
                  <c:v>2.6179938779914944</c:v>
                </c:pt>
                <c:pt idx="26">
                  <c:v>2.7227136331111543</c:v>
                </c:pt>
                <c:pt idx="27">
                  <c:v>2.8274333882308142</c:v>
                </c:pt>
                <c:pt idx="28">
                  <c:v>2.9321531433504742</c:v>
                </c:pt>
                <c:pt idx="29">
                  <c:v>3.0368728984701341</c:v>
                </c:pt>
                <c:pt idx="30">
                  <c:v>3.141592653589794</c:v>
                </c:pt>
                <c:pt idx="31">
                  <c:v>3.2463124087094539</c:v>
                </c:pt>
                <c:pt idx="32">
                  <c:v>3.3510321638291138</c:v>
                </c:pt>
                <c:pt idx="33">
                  <c:v>3.4557519189487738</c:v>
                </c:pt>
                <c:pt idx="34">
                  <c:v>3.5604716740684337</c:v>
                </c:pt>
                <c:pt idx="35">
                  <c:v>3.6651914291880936</c:v>
                </c:pt>
                <c:pt idx="36">
                  <c:v>3.7699111843077535</c:v>
                </c:pt>
                <c:pt idx="37">
                  <c:v>3.8746309394274134</c:v>
                </c:pt>
                <c:pt idx="38">
                  <c:v>3.9793506945470734</c:v>
                </c:pt>
                <c:pt idx="39">
                  <c:v>4.0840704496667328</c:v>
                </c:pt>
                <c:pt idx="40">
                  <c:v>4.1887902047863923</c:v>
                </c:pt>
                <c:pt idx="41">
                  <c:v>4.2935099599060518</c:v>
                </c:pt>
                <c:pt idx="42">
                  <c:v>4.3982297150257113</c:v>
                </c:pt>
                <c:pt idx="43">
                  <c:v>4.5029494701453707</c:v>
                </c:pt>
                <c:pt idx="44">
                  <c:v>4.6076692252650302</c:v>
                </c:pt>
                <c:pt idx="45">
                  <c:v>4.7123889803846897</c:v>
                </c:pt>
                <c:pt idx="46">
                  <c:v>4.8171087355043491</c:v>
                </c:pt>
                <c:pt idx="47">
                  <c:v>4.9218284906240086</c:v>
                </c:pt>
                <c:pt idx="48">
                  <c:v>5.0265482457436681</c:v>
                </c:pt>
                <c:pt idx="49">
                  <c:v>5.1312680008633276</c:v>
                </c:pt>
                <c:pt idx="50">
                  <c:v>5.235987755982987</c:v>
                </c:pt>
                <c:pt idx="51">
                  <c:v>5.3407075111026465</c:v>
                </c:pt>
                <c:pt idx="52">
                  <c:v>5.445427266222306</c:v>
                </c:pt>
                <c:pt idx="53">
                  <c:v>5.5501470213419655</c:v>
                </c:pt>
                <c:pt idx="54">
                  <c:v>5.6548667764616249</c:v>
                </c:pt>
                <c:pt idx="55">
                  <c:v>5.7595865315812844</c:v>
                </c:pt>
                <c:pt idx="56">
                  <c:v>5.8643062867009439</c:v>
                </c:pt>
                <c:pt idx="57">
                  <c:v>5.9690260418206034</c:v>
                </c:pt>
                <c:pt idx="58">
                  <c:v>6.0737457969402628</c:v>
                </c:pt>
                <c:pt idx="59">
                  <c:v>6.1784655520599223</c:v>
                </c:pt>
                <c:pt idx="60">
                  <c:v>6.2831853071795818</c:v>
                </c:pt>
              </c:numCache>
            </c:numRef>
          </c:xVal>
          <c:yVal>
            <c:numRef>
              <c:f>Feuil1!$D$2:$D$62</c:f>
              <c:numCache>
                <c:formatCode>0</c:formatCode>
                <c:ptCount val="61"/>
                <c:pt idx="0">
                  <c:v>-53.558188178540227</c:v>
                </c:pt>
                <c:pt idx="1">
                  <c:v>-62.728561142942375</c:v>
                </c:pt>
                <c:pt idx="2">
                  <c:v>-71.304930259549749</c:v>
                </c:pt>
                <c:pt idx="3">
                  <c:v>-79.193331033600145</c:v>
                </c:pt>
                <c:pt idx="4">
                  <c:v>-86.307336495459097</c:v>
                </c:pt>
                <c:pt idx="5">
                  <c:v>-92.56900411258512</c:v>
                </c:pt>
                <c:pt idx="6">
                  <c:v>-97.909729744226809</c:v>
                </c:pt>
                <c:pt idx="7">
                  <c:v>-102.27099928274519</c:v>
                </c:pt>
                <c:pt idx="8">
                  <c:v>-105.60502974642193</c:v>
                </c:pt>
                <c:pt idx="9">
                  <c:v>-107.87529279980629</c:v>
                </c:pt>
                <c:pt idx="10">
                  <c:v>-109.05691496580226</c:v>
                </c:pt>
                <c:pt idx="11">
                  <c:v>-109.13695014468888</c:v>
                </c:pt>
                <c:pt idx="12">
                  <c:v>-108.11452145429783</c:v>
                </c:pt>
                <c:pt idx="13">
                  <c:v>-106.00083083731798</c:v>
                </c:pt>
                <c:pt idx="14">
                  <c:v>-102.81903633046718</c:v>
                </c:pt>
                <c:pt idx="15">
                  <c:v>-98.603998340195773</c:v>
                </c:pt>
                <c:pt idx="16">
                  <c:v>-93.401897704778591</c:v>
                </c:pt>
                <c:pt idx="17">
                  <c:v>-87.269729727386803</c:v>
                </c:pt>
                <c:pt idx="18">
                  <c:v>-80.274679723619371</c:v>
                </c:pt>
                <c:pt idx="19">
                  <c:v>-72.493386925125861</c:v>
                </c:pt>
                <c:pt idx="20">
                  <c:v>-64.011104804146782</c:v>
                </c:pt>
                <c:pt idx="21">
                  <c:v>-54.92076701863126</c:v>
                </c:pt>
                <c:pt idx="22">
                  <c:v>-45.321969211632833</c:v>
                </c:pt>
                <c:pt idx="23">
                  <c:v>-35.319877820602571</c:v>
                </c:pt>
                <c:pt idx="24">
                  <c:v>-25.024077851892791</c:v>
                </c:pt>
                <c:pt idx="25">
                  <c:v>-14.547372244495321</c:v>
                </c:pt>
                <c:pt idx="26">
                  <c:v>-4.0045459774364431</c:v>
                </c:pt>
                <c:pt idx="27">
                  <c:v>6.4888915384737444</c:v>
                </c:pt>
                <c:pt idx="28">
                  <c:v>16.817972005917966</c:v>
                </c:pt>
                <c:pt idx="29">
                  <c:v>26.869527857795834</c:v>
                </c:pt>
                <c:pt idx="30">
                  <c:v>36.533432144770885</c:v>
                </c:pt>
                <c:pt idx="31">
                  <c:v>45.703805109173047</c:v>
                </c:pt>
                <c:pt idx="32">
                  <c:v>54.280174225780428</c:v>
                </c:pt>
                <c:pt idx="33">
                  <c:v>62.168574999830824</c:v>
                </c:pt>
                <c:pt idx="34">
                  <c:v>69.282580461689776</c:v>
                </c:pt>
                <c:pt idx="35">
                  <c:v>75.544248078815798</c:v>
                </c:pt>
                <c:pt idx="36">
                  <c:v>80.884973710457473</c:v>
                </c:pt>
                <c:pt idx="37">
                  <c:v>85.246243248975844</c:v>
                </c:pt>
                <c:pt idx="38">
                  <c:v>88.58027371265257</c:v>
                </c:pt>
                <c:pt idx="39">
                  <c:v>90.850536766036882</c:v>
                </c:pt>
                <c:pt idx="40">
                  <c:v>92.032158932032843</c:v>
                </c:pt>
                <c:pt idx="41">
                  <c:v>92.112194110919461</c:v>
                </c:pt>
                <c:pt idx="42">
                  <c:v>91.089765420528408</c:v>
                </c:pt>
                <c:pt idx="43">
                  <c:v>88.976074803548556</c:v>
                </c:pt>
                <c:pt idx="44">
                  <c:v>85.79428029669775</c:v>
                </c:pt>
                <c:pt idx="45">
                  <c:v>81.579242306426352</c:v>
                </c:pt>
                <c:pt idx="46">
                  <c:v>76.377141671009184</c:v>
                </c:pt>
                <c:pt idx="47">
                  <c:v>70.244973693617425</c:v>
                </c:pt>
                <c:pt idx="48">
                  <c:v>63.249923689849979</c:v>
                </c:pt>
                <c:pt idx="49">
                  <c:v>55.468630891356497</c:v>
                </c:pt>
                <c:pt idx="50">
                  <c:v>46.986348770377461</c:v>
                </c:pt>
                <c:pt idx="51">
                  <c:v>37.89601098486196</c:v>
                </c:pt>
                <c:pt idx="52">
                  <c:v>28.2972131778636</c:v>
                </c:pt>
                <c:pt idx="53">
                  <c:v>18.295121786833384</c:v>
                </c:pt>
                <c:pt idx="54">
                  <c:v>7.9993218181236543</c:v>
                </c:pt>
                <c:pt idx="55">
                  <c:v>-2.4773837892737518</c:v>
                </c:pt>
                <c:pt idx="56">
                  <c:v>-13.020210056332594</c:v>
                </c:pt>
                <c:pt idx="57">
                  <c:v>-23.513647572242746</c:v>
                </c:pt>
                <c:pt idx="58">
                  <c:v>-33.842728039686925</c:v>
                </c:pt>
                <c:pt idx="59">
                  <c:v>-43.894283891564768</c:v>
                </c:pt>
                <c:pt idx="60">
                  <c:v>-53.558188178539808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89-4272-BBDC-4B901971A00B}"/>
            </c:ext>
          </c:extLst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sigma12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Feuil1!$A$2:$A$62</c:f>
              <c:numCache>
                <c:formatCode>General</c:formatCode>
                <c:ptCount val="61"/>
                <c:pt idx="0">
                  <c:v>0</c:v>
                </c:pt>
                <c:pt idx="1">
                  <c:v>0.10471975511965977</c:v>
                </c:pt>
                <c:pt idx="2">
                  <c:v>0.20943951023931953</c:v>
                </c:pt>
                <c:pt idx="3">
                  <c:v>0.31415926535897931</c:v>
                </c:pt>
                <c:pt idx="4">
                  <c:v>0.41887902047863906</c:v>
                </c:pt>
                <c:pt idx="5">
                  <c:v>0.52359877559829882</c:v>
                </c:pt>
                <c:pt idx="6">
                  <c:v>0.62831853071795862</c:v>
                </c:pt>
                <c:pt idx="7">
                  <c:v>0.73303828583761843</c:v>
                </c:pt>
                <c:pt idx="8">
                  <c:v>0.83775804095727824</c:v>
                </c:pt>
                <c:pt idx="9">
                  <c:v>0.94247779607693805</c:v>
                </c:pt>
                <c:pt idx="10">
                  <c:v>1.0471975511965979</c:v>
                </c:pt>
                <c:pt idx="11">
                  <c:v>1.1519173063162575</c:v>
                </c:pt>
                <c:pt idx="12">
                  <c:v>1.2566370614359172</c:v>
                </c:pt>
                <c:pt idx="13">
                  <c:v>1.3613568165555769</c:v>
                </c:pt>
                <c:pt idx="14">
                  <c:v>1.4660765716752366</c:v>
                </c:pt>
                <c:pt idx="15">
                  <c:v>1.5707963267948963</c:v>
                </c:pt>
                <c:pt idx="16">
                  <c:v>1.675516081914556</c:v>
                </c:pt>
                <c:pt idx="17">
                  <c:v>1.7802358370342157</c:v>
                </c:pt>
                <c:pt idx="18">
                  <c:v>1.8849555921538754</c:v>
                </c:pt>
                <c:pt idx="19">
                  <c:v>1.9896753472735351</c:v>
                </c:pt>
                <c:pt idx="20">
                  <c:v>2.0943951023931948</c:v>
                </c:pt>
                <c:pt idx="21">
                  <c:v>2.1991148575128547</c:v>
                </c:pt>
                <c:pt idx="22">
                  <c:v>2.3038346126325147</c:v>
                </c:pt>
                <c:pt idx="23">
                  <c:v>2.4085543677521746</c:v>
                </c:pt>
                <c:pt idx="24">
                  <c:v>2.5132741228718345</c:v>
                </c:pt>
                <c:pt idx="25">
                  <c:v>2.6179938779914944</c:v>
                </c:pt>
                <c:pt idx="26">
                  <c:v>2.7227136331111543</c:v>
                </c:pt>
                <c:pt idx="27">
                  <c:v>2.8274333882308142</c:v>
                </c:pt>
                <c:pt idx="28">
                  <c:v>2.9321531433504742</c:v>
                </c:pt>
                <c:pt idx="29">
                  <c:v>3.0368728984701341</c:v>
                </c:pt>
                <c:pt idx="30">
                  <c:v>3.141592653589794</c:v>
                </c:pt>
                <c:pt idx="31">
                  <c:v>3.2463124087094539</c:v>
                </c:pt>
                <c:pt idx="32">
                  <c:v>3.3510321638291138</c:v>
                </c:pt>
                <c:pt idx="33">
                  <c:v>3.4557519189487738</c:v>
                </c:pt>
                <c:pt idx="34">
                  <c:v>3.5604716740684337</c:v>
                </c:pt>
                <c:pt idx="35">
                  <c:v>3.6651914291880936</c:v>
                </c:pt>
                <c:pt idx="36">
                  <c:v>3.7699111843077535</c:v>
                </c:pt>
                <c:pt idx="37">
                  <c:v>3.8746309394274134</c:v>
                </c:pt>
                <c:pt idx="38">
                  <c:v>3.9793506945470734</c:v>
                </c:pt>
                <c:pt idx="39">
                  <c:v>4.0840704496667328</c:v>
                </c:pt>
                <c:pt idx="40">
                  <c:v>4.1887902047863923</c:v>
                </c:pt>
                <c:pt idx="41">
                  <c:v>4.2935099599060518</c:v>
                </c:pt>
                <c:pt idx="42">
                  <c:v>4.3982297150257113</c:v>
                </c:pt>
                <c:pt idx="43">
                  <c:v>4.5029494701453707</c:v>
                </c:pt>
                <c:pt idx="44">
                  <c:v>4.6076692252650302</c:v>
                </c:pt>
                <c:pt idx="45">
                  <c:v>4.7123889803846897</c:v>
                </c:pt>
                <c:pt idx="46">
                  <c:v>4.8171087355043491</c:v>
                </c:pt>
                <c:pt idx="47">
                  <c:v>4.9218284906240086</c:v>
                </c:pt>
                <c:pt idx="48">
                  <c:v>5.0265482457436681</c:v>
                </c:pt>
                <c:pt idx="49">
                  <c:v>5.1312680008633276</c:v>
                </c:pt>
                <c:pt idx="50">
                  <c:v>5.235987755982987</c:v>
                </c:pt>
                <c:pt idx="51">
                  <c:v>5.3407075111026465</c:v>
                </c:pt>
                <c:pt idx="52">
                  <c:v>5.445427266222306</c:v>
                </c:pt>
                <c:pt idx="53">
                  <c:v>5.5501470213419655</c:v>
                </c:pt>
                <c:pt idx="54">
                  <c:v>5.6548667764616249</c:v>
                </c:pt>
                <c:pt idx="55">
                  <c:v>5.7595865315812844</c:v>
                </c:pt>
                <c:pt idx="56">
                  <c:v>5.8643062867009439</c:v>
                </c:pt>
                <c:pt idx="57">
                  <c:v>5.9690260418206034</c:v>
                </c:pt>
                <c:pt idx="58">
                  <c:v>6.0737457969402628</c:v>
                </c:pt>
                <c:pt idx="59">
                  <c:v>6.1784655520599223</c:v>
                </c:pt>
                <c:pt idx="60">
                  <c:v>6.2831853071795818</c:v>
                </c:pt>
              </c:numCache>
            </c:numRef>
          </c:xVal>
          <c:yVal>
            <c:numRef>
              <c:f>Feuil1!$E$2:$E$62</c:f>
              <c:numCache>
                <c:formatCode>0</c:formatCode>
                <c:ptCount val="61"/>
                <c:pt idx="0">
                  <c:v>61.776585198416008</c:v>
                </c:pt>
                <c:pt idx="1">
                  <c:v>61.517215914644503</c:v>
                </c:pt>
                <c:pt idx="2">
                  <c:v>60.741949767479504</c:v>
                </c:pt>
                <c:pt idx="3">
                  <c:v>59.459280735064205</c:v>
                </c:pt>
                <c:pt idx="4">
                  <c:v>57.683262007733525</c:v>
                </c:pt>
                <c:pt idx="5">
                  <c:v>55.433352018319894</c:v>
                </c:pt>
                <c:pt idx="6">
                  <c:v>52.734201251491264</c:v>
                </c:pt>
                <c:pt idx="7">
                  <c:v>49.615382167882622</c:v>
                </c:pt>
                <c:pt idx="8">
                  <c:v>46.111065202028833</c:v>
                </c:pt>
                <c:pt idx="9">
                  <c:v>42.259644383933264</c:v>
                </c:pt>
                <c:pt idx="10">
                  <c:v>38.103316686040586</c:v>
                </c:pt>
                <c:pt idx="11">
                  <c:v>33.687619704376417</c:v>
                </c:pt>
                <c:pt idx="12">
                  <c:v>29.060932739115849</c:v>
                </c:pt>
                <c:pt idx="13">
                  <c:v>24.273946740846775</c:v>
                </c:pt>
                <c:pt idx="14">
                  <c:v>19.379108929907449</c:v>
                </c:pt>
                <c:pt idx="15">
                  <c:v>14.430048173665192</c:v>
                </c:pt>
                <c:pt idx="16">
                  <c:v>9.4809874174229307</c:v>
                </c:pt>
                <c:pt idx="17">
                  <c:v>4.5861496064836071</c:v>
                </c:pt>
                <c:pt idx="18">
                  <c:v>-0.20083639178546875</c:v>
                </c:pt>
                <c:pt idx="19">
                  <c:v>-4.8275233570460365</c:v>
                </c:pt>
                <c:pt idx="20">
                  <c:v>-9.2432203387102092</c:v>
                </c:pt>
                <c:pt idx="21">
                  <c:v>-13.399548036602887</c:v>
                </c:pt>
                <c:pt idx="22">
                  <c:v>-17.250968854698463</c:v>
                </c:pt>
                <c:pt idx="23">
                  <c:v>-20.755285820552253</c:v>
                </c:pt>
                <c:pt idx="24">
                  <c:v>-23.874104904160902</c:v>
                </c:pt>
                <c:pt idx="25">
                  <c:v>-26.573255670989539</c:v>
                </c:pt>
                <c:pt idx="26">
                  <c:v>-28.82316566040317</c:v>
                </c:pt>
                <c:pt idx="27">
                  <c:v>-30.599184387733864</c:v>
                </c:pt>
                <c:pt idx="28">
                  <c:v>-31.881853420149149</c:v>
                </c:pt>
                <c:pt idx="29">
                  <c:v>-32.657119567314155</c:v>
                </c:pt>
                <c:pt idx="30">
                  <c:v>-32.916488851085653</c:v>
                </c:pt>
                <c:pt idx="31">
                  <c:v>-32.657119567314147</c:v>
                </c:pt>
                <c:pt idx="32">
                  <c:v>-31.881853420149142</c:v>
                </c:pt>
                <c:pt idx="33">
                  <c:v>-30.599184387733843</c:v>
                </c:pt>
                <c:pt idx="34">
                  <c:v>-28.823165660403141</c:v>
                </c:pt>
                <c:pt idx="35">
                  <c:v>-26.573255670989496</c:v>
                </c:pt>
                <c:pt idx="36">
                  <c:v>-23.874104904160866</c:v>
                </c:pt>
                <c:pt idx="37">
                  <c:v>-20.75528582055221</c:v>
                </c:pt>
                <c:pt idx="38">
                  <c:v>-17.250968854698414</c:v>
                </c:pt>
                <c:pt idx="39">
                  <c:v>-13.399548036602852</c:v>
                </c:pt>
                <c:pt idx="40">
                  <c:v>-9.2432203387101879</c:v>
                </c:pt>
                <c:pt idx="41">
                  <c:v>-4.8275233570460152</c:v>
                </c:pt>
                <c:pt idx="42">
                  <c:v>-0.20083639178545631</c:v>
                </c:pt>
                <c:pt idx="43">
                  <c:v>4.5861496064836054</c:v>
                </c:pt>
                <c:pt idx="44">
                  <c:v>9.4809874174229201</c:v>
                </c:pt>
                <c:pt idx="45">
                  <c:v>14.430048173665169</c:v>
                </c:pt>
                <c:pt idx="46">
                  <c:v>19.379108929907417</c:v>
                </c:pt>
                <c:pt idx="47">
                  <c:v>24.273946740846732</c:v>
                </c:pt>
                <c:pt idx="48">
                  <c:v>29.060932739115799</c:v>
                </c:pt>
                <c:pt idx="49">
                  <c:v>33.68761970437636</c:v>
                </c:pt>
                <c:pt idx="50">
                  <c:v>38.103316686040529</c:v>
                </c:pt>
                <c:pt idx="51">
                  <c:v>42.259644383933185</c:v>
                </c:pt>
                <c:pt idx="52">
                  <c:v>46.111065202028747</c:v>
                </c:pt>
                <c:pt idx="53">
                  <c:v>49.615382167882537</c:v>
                </c:pt>
                <c:pt idx="54">
                  <c:v>52.734201251491179</c:v>
                </c:pt>
                <c:pt idx="55">
                  <c:v>55.433352018319816</c:v>
                </c:pt>
                <c:pt idx="56">
                  <c:v>57.683262007733454</c:v>
                </c:pt>
                <c:pt idx="57">
                  <c:v>59.459280735064155</c:v>
                </c:pt>
                <c:pt idx="58">
                  <c:v>60.741949767479461</c:v>
                </c:pt>
                <c:pt idx="59">
                  <c:v>61.517215914644481</c:v>
                </c:pt>
                <c:pt idx="60">
                  <c:v>61.776585198416008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89-4272-BBDC-4B901971A00B}"/>
            </c:ext>
          </c:extLst>
        </c:ser>
        <c:ser>
          <c:idx val="2"/>
          <c:order val="2"/>
          <c:tx>
            <c:strRef>
              <c:f>Feuil1!$F$1</c:f>
              <c:strCache>
                <c:ptCount val="1"/>
                <c:pt idx="0">
                  <c:v>sigma13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Feuil1!$A$2:$A$62</c:f>
              <c:numCache>
                <c:formatCode>General</c:formatCode>
                <c:ptCount val="61"/>
                <c:pt idx="0">
                  <c:v>0</c:v>
                </c:pt>
                <c:pt idx="1">
                  <c:v>0.10471975511965977</c:v>
                </c:pt>
                <c:pt idx="2">
                  <c:v>0.20943951023931953</c:v>
                </c:pt>
                <c:pt idx="3">
                  <c:v>0.31415926535897931</c:v>
                </c:pt>
                <c:pt idx="4">
                  <c:v>0.41887902047863906</c:v>
                </c:pt>
                <c:pt idx="5">
                  <c:v>0.52359877559829882</c:v>
                </c:pt>
                <c:pt idx="6">
                  <c:v>0.62831853071795862</c:v>
                </c:pt>
                <c:pt idx="7">
                  <c:v>0.73303828583761843</c:v>
                </c:pt>
                <c:pt idx="8">
                  <c:v>0.83775804095727824</c:v>
                </c:pt>
                <c:pt idx="9">
                  <c:v>0.94247779607693805</c:v>
                </c:pt>
                <c:pt idx="10">
                  <c:v>1.0471975511965979</c:v>
                </c:pt>
                <c:pt idx="11">
                  <c:v>1.1519173063162575</c:v>
                </c:pt>
                <c:pt idx="12">
                  <c:v>1.2566370614359172</c:v>
                </c:pt>
                <c:pt idx="13">
                  <c:v>1.3613568165555769</c:v>
                </c:pt>
                <c:pt idx="14">
                  <c:v>1.4660765716752366</c:v>
                </c:pt>
                <c:pt idx="15">
                  <c:v>1.5707963267948963</c:v>
                </c:pt>
                <c:pt idx="16">
                  <c:v>1.675516081914556</c:v>
                </c:pt>
                <c:pt idx="17">
                  <c:v>1.7802358370342157</c:v>
                </c:pt>
                <c:pt idx="18">
                  <c:v>1.8849555921538754</c:v>
                </c:pt>
                <c:pt idx="19">
                  <c:v>1.9896753472735351</c:v>
                </c:pt>
                <c:pt idx="20">
                  <c:v>2.0943951023931948</c:v>
                </c:pt>
                <c:pt idx="21">
                  <c:v>2.1991148575128547</c:v>
                </c:pt>
                <c:pt idx="22">
                  <c:v>2.3038346126325147</c:v>
                </c:pt>
                <c:pt idx="23">
                  <c:v>2.4085543677521746</c:v>
                </c:pt>
                <c:pt idx="24">
                  <c:v>2.5132741228718345</c:v>
                </c:pt>
                <c:pt idx="25">
                  <c:v>2.6179938779914944</c:v>
                </c:pt>
                <c:pt idx="26">
                  <c:v>2.7227136331111543</c:v>
                </c:pt>
                <c:pt idx="27">
                  <c:v>2.8274333882308142</c:v>
                </c:pt>
                <c:pt idx="28">
                  <c:v>2.9321531433504742</c:v>
                </c:pt>
                <c:pt idx="29">
                  <c:v>3.0368728984701341</c:v>
                </c:pt>
                <c:pt idx="30">
                  <c:v>3.141592653589794</c:v>
                </c:pt>
                <c:pt idx="31">
                  <c:v>3.2463124087094539</c:v>
                </c:pt>
                <c:pt idx="32">
                  <c:v>3.3510321638291138</c:v>
                </c:pt>
                <c:pt idx="33">
                  <c:v>3.4557519189487738</c:v>
                </c:pt>
                <c:pt idx="34">
                  <c:v>3.5604716740684337</c:v>
                </c:pt>
                <c:pt idx="35">
                  <c:v>3.6651914291880936</c:v>
                </c:pt>
                <c:pt idx="36">
                  <c:v>3.7699111843077535</c:v>
                </c:pt>
                <c:pt idx="37">
                  <c:v>3.8746309394274134</c:v>
                </c:pt>
                <c:pt idx="38">
                  <c:v>3.9793506945470734</c:v>
                </c:pt>
                <c:pt idx="39">
                  <c:v>4.0840704496667328</c:v>
                </c:pt>
                <c:pt idx="40">
                  <c:v>4.1887902047863923</c:v>
                </c:pt>
                <c:pt idx="41">
                  <c:v>4.2935099599060518</c:v>
                </c:pt>
                <c:pt idx="42">
                  <c:v>4.3982297150257113</c:v>
                </c:pt>
                <c:pt idx="43">
                  <c:v>4.5029494701453707</c:v>
                </c:pt>
                <c:pt idx="44">
                  <c:v>4.6076692252650302</c:v>
                </c:pt>
                <c:pt idx="45">
                  <c:v>4.7123889803846897</c:v>
                </c:pt>
                <c:pt idx="46">
                  <c:v>4.8171087355043491</c:v>
                </c:pt>
                <c:pt idx="47">
                  <c:v>4.9218284906240086</c:v>
                </c:pt>
                <c:pt idx="48">
                  <c:v>5.0265482457436681</c:v>
                </c:pt>
                <c:pt idx="49">
                  <c:v>5.1312680008633276</c:v>
                </c:pt>
                <c:pt idx="50">
                  <c:v>5.235987755982987</c:v>
                </c:pt>
                <c:pt idx="51">
                  <c:v>5.3407075111026465</c:v>
                </c:pt>
                <c:pt idx="52">
                  <c:v>5.445427266222306</c:v>
                </c:pt>
                <c:pt idx="53">
                  <c:v>5.5501470213419655</c:v>
                </c:pt>
                <c:pt idx="54">
                  <c:v>5.6548667764616249</c:v>
                </c:pt>
                <c:pt idx="55">
                  <c:v>5.7595865315812844</c:v>
                </c:pt>
                <c:pt idx="56">
                  <c:v>5.8643062867009439</c:v>
                </c:pt>
                <c:pt idx="57">
                  <c:v>5.9690260418206034</c:v>
                </c:pt>
                <c:pt idx="58">
                  <c:v>6.0737457969402628</c:v>
                </c:pt>
                <c:pt idx="59">
                  <c:v>6.1784655520599223</c:v>
                </c:pt>
                <c:pt idx="60">
                  <c:v>6.2831853071795818</c:v>
                </c:pt>
              </c:numCache>
            </c:numRef>
          </c:xVal>
          <c:yVal>
            <c:numRef>
              <c:f>Feuil1!$F$2:$F$62</c:f>
              <c:numCache>
                <c:formatCode>0</c:formatCode>
                <c:ptCount val="61"/>
                <c:pt idx="0">
                  <c:v>-36.387754617461155</c:v>
                </c:pt>
                <c:pt idx="1">
                  <c:v>-36.12838533368965</c:v>
                </c:pt>
                <c:pt idx="2">
                  <c:v>-35.353119186524651</c:v>
                </c:pt>
                <c:pt idx="3">
                  <c:v>-34.070450154109352</c:v>
                </c:pt>
                <c:pt idx="4">
                  <c:v>-32.294431426778672</c:v>
                </c:pt>
                <c:pt idx="5">
                  <c:v>-30.044521437365045</c:v>
                </c:pt>
                <c:pt idx="6">
                  <c:v>-27.345370670536415</c:v>
                </c:pt>
                <c:pt idx="7">
                  <c:v>-24.226551586927773</c:v>
                </c:pt>
                <c:pt idx="8">
                  <c:v>-20.722234621073984</c:v>
                </c:pt>
                <c:pt idx="9">
                  <c:v>-16.870813802978411</c:v>
                </c:pt>
                <c:pt idx="10">
                  <c:v>-12.71448610508574</c:v>
                </c:pt>
                <c:pt idx="11">
                  <c:v>-8.2987891234215674</c:v>
                </c:pt>
                <c:pt idx="12">
                  <c:v>-3.6721021581609978</c:v>
                </c:pt>
                <c:pt idx="13">
                  <c:v>1.1148838401080763</c:v>
                </c:pt>
                <c:pt idx="14">
                  <c:v>6.009721651047399</c:v>
                </c:pt>
                <c:pt idx="15">
                  <c:v>10.958782407289657</c:v>
                </c:pt>
                <c:pt idx="16">
                  <c:v>15.907843163531918</c:v>
                </c:pt>
                <c:pt idx="17">
                  <c:v>20.802680974471244</c:v>
                </c:pt>
                <c:pt idx="18">
                  <c:v>25.589666972740318</c:v>
                </c:pt>
                <c:pt idx="19">
                  <c:v>30.216353938000886</c:v>
                </c:pt>
                <c:pt idx="20">
                  <c:v>34.632050919665062</c:v>
                </c:pt>
                <c:pt idx="21">
                  <c:v>38.78837861755774</c:v>
                </c:pt>
                <c:pt idx="22">
                  <c:v>42.639799435653316</c:v>
                </c:pt>
                <c:pt idx="23">
                  <c:v>46.144116401507105</c:v>
                </c:pt>
                <c:pt idx="24">
                  <c:v>49.262935485115747</c:v>
                </c:pt>
                <c:pt idx="25">
                  <c:v>51.962086251944385</c:v>
                </c:pt>
                <c:pt idx="26">
                  <c:v>54.211996241358023</c:v>
                </c:pt>
                <c:pt idx="27">
                  <c:v>55.988014968688717</c:v>
                </c:pt>
                <c:pt idx="28">
                  <c:v>57.270684001104001</c:v>
                </c:pt>
                <c:pt idx="29">
                  <c:v>58.045950148269</c:v>
                </c:pt>
                <c:pt idx="30">
                  <c:v>58.305319432040505</c:v>
                </c:pt>
                <c:pt idx="31">
                  <c:v>58.045950148269</c:v>
                </c:pt>
                <c:pt idx="32">
                  <c:v>57.270684001103987</c:v>
                </c:pt>
                <c:pt idx="33">
                  <c:v>55.988014968688688</c:v>
                </c:pt>
                <c:pt idx="34">
                  <c:v>54.211996241357994</c:v>
                </c:pt>
                <c:pt idx="35">
                  <c:v>51.962086251944342</c:v>
                </c:pt>
                <c:pt idx="36">
                  <c:v>49.262935485115719</c:v>
                </c:pt>
                <c:pt idx="37">
                  <c:v>46.144116401507063</c:v>
                </c:pt>
                <c:pt idx="38">
                  <c:v>42.639799435653259</c:v>
                </c:pt>
                <c:pt idx="39">
                  <c:v>38.788378617557697</c:v>
                </c:pt>
                <c:pt idx="40">
                  <c:v>34.632050919665033</c:v>
                </c:pt>
                <c:pt idx="41">
                  <c:v>30.216353938000864</c:v>
                </c:pt>
                <c:pt idx="42">
                  <c:v>25.589666972740304</c:v>
                </c:pt>
                <c:pt idx="43">
                  <c:v>20.802680974471244</c:v>
                </c:pt>
                <c:pt idx="44">
                  <c:v>15.907843163531929</c:v>
                </c:pt>
                <c:pt idx="45">
                  <c:v>10.95878240728968</c:v>
                </c:pt>
                <c:pt idx="46">
                  <c:v>6.0097216510474318</c:v>
                </c:pt>
                <c:pt idx="47">
                  <c:v>1.1148838401081189</c:v>
                </c:pt>
                <c:pt idx="48">
                  <c:v>-3.6721021581609499</c:v>
                </c:pt>
                <c:pt idx="49">
                  <c:v>-8.298789123421507</c:v>
                </c:pt>
                <c:pt idx="50">
                  <c:v>-12.714486105085676</c:v>
                </c:pt>
                <c:pt idx="51">
                  <c:v>-16.870813802978336</c:v>
                </c:pt>
                <c:pt idx="52">
                  <c:v>-20.722234621073898</c:v>
                </c:pt>
                <c:pt idx="53">
                  <c:v>-24.226551586927688</c:v>
                </c:pt>
                <c:pt idx="54">
                  <c:v>-27.34537067053633</c:v>
                </c:pt>
                <c:pt idx="55">
                  <c:v>-30.044521437364967</c:v>
                </c:pt>
                <c:pt idx="56">
                  <c:v>-32.294431426778601</c:v>
                </c:pt>
                <c:pt idx="57">
                  <c:v>-34.070450154109309</c:v>
                </c:pt>
                <c:pt idx="58">
                  <c:v>-35.353119186524609</c:v>
                </c:pt>
                <c:pt idx="59">
                  <c:v>-36.128385333689636</c:v>
                </c:pt>
                <c:pt idx="60">
                  <c:v>-36.387754617461155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89-4272-BBDC-4B901971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358288"/>
        <c:axId val="1228358704"/>
      </c:scatterChart>
      <c:valAx>
        <c:axId val="122835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8358704"/>
        <c:crosses val="autoZero"/>
        <c:crossBetween val="midCat"/>
      </c:valAx>
      <c:valAx>
        <c:axId val="12283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835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Feuil1!$G$1</c:f>
              <c:strCache>
                <c:ptCount val="1"/>
                <c:pt idx="0">
                  <c:v>VM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Feuil1!$G$2:$G$62</c:f>
              <c:numCache>
                <c:formatCode>General</c:formatCode>
                <c:ptCount val="61"/>
                <c:pt idx="0">
                  <c:v>135.2395098172168</c:v>
                </c:pt>
                <c:pt idx="1">
                  <c:v>138.57761949604097</c:v>
                </c:pt>
                <c:pt idx="2">
                  <c:v>141.07684279368502</c:v>
                </c:pt>
                <c:pt idx="3">
                  <c:v>142.68913272531253</c:v>
                </c:pt>
                <c:pt idx="4">
                  <c:v>143.38697076106894</c:v>
                </c:pt>
                <c:pt idx="5">
                  <c:v>143.16287883232013</c:v>
                </c:pt>
                <c:pt idx="6">
                  <c:v>142.02926112183002</c:v>
                </c:pt>
                <c:pt idx="7">
                  <c:v>140.0185457097331</c:v>
                </c:pt>
                <c:pt idx="8">
                  <c:v>137.1836226851166</c:v>
                </c:pt>
                <c:pt idx="9">
                  <c:v>133.59859468623816</c:v>
                </c:pt>
                <c:pt idx="10">
                  <c:v>129.35986008046535</c:v>
                </c:pt>
                <c:pt idx="11">
                  <c:v>124.58752246380629</c:v>
                </c:pt>
                <c:pt idx="12">
                  <c:v>119.42703289906345</c:v>
                </c:pt>
                <c:pt idx="13">
                  <c:v>114.05077162064666</c:v>
                </c:pt>
                <c:pt idx="14">
                  <c:v>108.65888865457252</c:v>
                </c:pt>
                <c:pt idx="15">
                  <c:v>103.47807543198311</c:v>
                </c:pt>
                <c:pt idx="16">
                  <c:v>98.756064545062273</c:v>
                </c:pt>
                <c:pt idx="17">
                  <c:v>94.748924207650887</c:v>
                </c:pt>
                <c:pt idx="18">
                  <c:v>91.698628004053219</c:v>
                </c:pt>
                <c:pt idx="19">
                  <c:v>89.801393246898499</c:v>
                </c:pt>
                <c:pt idx="20">
                  <c:v>89.1732569644292</c:v>
                </c:pt>
                <c:pt idx="21">
                  <c:v>89.82510372945579</c:v>
                </c:pt>
                <c:pt idx="22">
                  <c:v>91.658748410807718</c:v>
                </c:pt>
                <c:pt idx="23">
                  <c:v>94.486389883243277</c:v>
                </c:pt>
                <c:pt idx="24">
                  <c:v>98.064435781246715</c:v>
                </c:pt>
                <c:pt idx="25">
                  <c:v>102.12842411910002</c:v>
                </c:pt>
                <c:pt idx="26">
                  <c:v>106.41984135472852</c:v>
                </c:pt>
                <c:pt idx="27">
                  <c:v>110.70234608798505</c:v>
                </c:pt>
                <c:pt idx="28">
                  <c:v>114.76931494422364</c:v>
                </c:pt>
                <c:pt idx="29">
                  <c:v>118.44589857166189</c:v>
                </c:pt>
                <c:pt idx="30">
                  <c:v>121.58827328876892</c:v>
                </c:pt>
                <c:pt idx="31">
                  <c:v>124.08181640596989</c:v>
                </c:pt>
                <c:pt idx="32">
                  <c:v>125.83913852357551</c:v>
                </c:pt>
                <c:pt idx="33">
                  <c:v>126.79840469617714</c:v>
                </c:pt>
                <c:pt idx="34">
                  <c:v>126.92211076447904</c:v>
                </c:pt>
                <c:pt idx="35">
                  <c:v>126.19636441524177</c:v>
                </c:pt>
                <c:pt idx="36">
                  <c:v>124.63068669030935</c:v>
                </c:pt>
                <c:pt idx="37">
                  <c:v>122.25835796365622</c:v>
                </c:pt>
                <c:pt idx="38">
                  <c:v>119.13735836430141</c:v>
                </c:pt>
                <c:pt idx="39">
                  <c:v>115.35197718621785</c:v>
                </c:pt>
                <c:pt idx="40">
                  <c:v>111.01516336558535</c:v>
                </c:pt>
                <c:pt idx="41">
                  <c:v>106.27161137921925</c:v>
                </c:pt>
                <c:pt idx="42">
                  <c:v>101.30133038347995</c:v>
                </c:pt>
                <c:pt idx="43">
                  <c:v>96.322867478406707</c:v>
                </c:pt>
                <c:pt idx="44">
                  <c:v>91.594237379886096</c:v>
                </c:pt>
                <c:pt idx="45">
                  <c:v>87.40787368266362</c:v>
                </c:pt>
                <c:pt idx="46">
                  <c:v>84.074179279694803</c:v>
                </c:pt>
                <c:pt idx="47">
                  <c:v>81.888697011737818</c:v>
                </c:pt>
                <c:pt idx="48">
                  <c:v>81.084026075140059</c:v>
                </c:pt>
                <c:pt idx="49">
                  <c:v>81.779862311859304</c:v>
                </c:pt>
                <c:pt idx="50">
                  <c:v>83.95403307138308</c:v>
                </c:pt>
                <c:pt idx="51">
                  <c:v>87.450633811645744</c:v>
                </c:pt>
                <c:pt idx="52">
                  <c:v>92.019869044153708</c:v>
                </c:pt>
                <c:pt idx="53">
                  <c:v>97.36810221819249</c:v>
                </c:pt>
                <c:pt idx="54">
                  <c:v>103.19876445856954</c:v>
                </c:pt>
                <c:pt idx="55">
                  <c:v>109.23702112196712</c:v>
                </c:pt>
                <c:pt idx="56">
                  <c:v>115.240587125397</c:v>
                </c:pt>
                <c:pt idx="57">
                  <c:v>121.00205180019094</c:v>
                </c:pt>
                <c:pt idx="58">
                  <c:v>126.34719124097317</c:v>
                </c:pt>
                <c:pt idx="59">
                  <c:v>131.13196559374424</c:v>
                </c:pt>
                <c:pt idx="60">
                  <c:v>135.23950981721663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E-4C13-84F2-C17C75902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922512"/>
        <c:axId val="2028922928"/>
      </c:radarChart>
      <c:catAx>
        <c:axId val="2028922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922928"/>
        <c:crosses val="autoZero"/>
        <c:auto val="1"/>
        <c:lblAlgn val="ctr"/>
        <c:lblOffset val="100"/>
        <c:noMultiLvlLbl val="0"/>
      </c:catAx>
      <c:valAx>
        <c:axId val="202892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92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</xdr:colOff>
      <xdr:row>1</xdr:row>
      <xdr:rowOff>7620</xdr:rowOff>
    </xdr:from>
    <xdr:to>
      <xdr:col>16</xdr:col>
      <xdr:colOff>161710</xdr:colOff>
      <xdr:row>20</xdr:row>
      <xdr:rowOff>104329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7580" y="190500"/>
          <a:ext cx="1723810" cy="3571429"/>
        </a:xfrm>
        <a:prstGeom prst="rect">
          <a:avLst/>
        </a:prstGeom>
      </xdr:spPr>
    </xdr:pic>
    <xdr:clientData/>
  </xdr:twoCellAnchor>
  <xdr:twoCellAnchor editAs="oneCell">
    <xdr:from>
      <xdr:col>7</xdr:col>
      <xdr:colOff>221668</xdr:colOff>
      <xdr:row>20</xdr:row>
      <xdr:rowOff>119743</xdr:rowOff>
    </xdr:from>
    <xdr:to>
      <xdr:col>12</xdr:col>
      <xdr:colOff>143762</xdr:colOff>
      <xdr:row>26</xdr:row>
      <xdr:rowOff>25187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4268" y="3820886"/>
          <a:ext cx="3895380" cy="1015787"/>
        </a:xfrm>
        <a:prstGeom prst="rect">
          <a:avLst/>
        </a:prstGeom>
      </xdr:spPr>
    </xdr:pic>
    <xdr:clientData/>
  </xdr:twoCellAnchor>
  <xdr:twoCellAnchor editAs="oneCell">
    <xdr:from>
      <xdr:col>12</xdr:col>
      <xdr:colOff>415835</xdr:colOff>
      <xdr:row>21</xdr:row>
      <xdr:rowOff>158931</xdr:rowOff>
    </xdr:from>
    <xdr:to>
      <xdr:col>17</xdr:col>
      <xdr:colOff>264271</xdr:colOff>
      <xdr:row>26</xdr:row>
      <xdr:rowOff>120830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51721" y="4045131"/>
          <a:ext cx="3854379" cy="887185"/>
        </a:xfrm>
        <a:prstGeom prst="rect">
          <a:avLst/>
        </a:prstGeom>
      </xdr:spPr>
    </xdr:pic>
    <xdr:clientData/>
  </xdr:twoCellAnchor>
  <xdr:twoCellAnchor>
    <xdr:from>
      <xdr:col>15</xdr:col>
      <xdr:colOff>198120</xdr:colOff>
      <xdr:row>7</xdr:row>
      <xdr:rowOff>83820</xdr:rowOff>
    </xdr:from>
    <xdr:to>
      <xdr:col>15</xdr:col>
      <xdr:colOff>198120</xdr:colOff>
      <xdr:row>11</xdr:row>
      <xdr:rowOff>137160</xdr:rowOff>
    </xdr:to>
    <xdr:cxnSp macro="">
      <xdr:nvCxnSpPr>
        <xdr:cNvPr id="6" name="Connecteur droit avec flèche 5"/>
        <xdr:cNvCxnSpPr/>
      </xdr:nvCxnSpPr>
      <xdr:spPr>
        <a:xfrm>
          <a:off x="12085320" y="1363980"/>
          <a:ext cx="0" cy="7848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335280</xdr:colOff>
      <xdr:row>8</xdr:row>
      <xdr:rowOff>38100</xdr:rowOff>
    </xdr:from>
    <xdr:to>
      <xdr:col>16</xdr:col>
      <xdr:colOff>60960</xdr:colOff>
      <xdr:row>9</xdr:row>
      <xdr:rowOff>137160</xdr:rowOff>
    </xdr:to>
    <xdr:sp macro="" textlink="">
      <xdr:nvSpPr>
        <xdr:cNvPr id="7" name="ZoneTexte 6"/>
        <xdr:cNvSpPr txBox="1"/>
      </xdr:nvSpPr>
      <xdr:spPr>
        <a:xfrm>
          <a:off x="12222480" y="1501140"/>
          <a:ext cx="51816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x2</a:t>
          </a:r>
        </a:p>
      </xdr:txBody>
    </xdr:sp>
    <xdr:clientData/>
  </xdr:twoCellAnchor>
  <xdr:twoCellAnchor>
    <xdr:from>
      <xdr:col>14</xdr:col>
      <xdr:colOff>632460</xdr:colOff>
      <xdr:row>11</xdr:row>
      <xdr:rowOff>152400</xdr:rowOff>
    </xdr:from>
    <xdr:to>
      <xdr:col>15</xdr:col>
      <xdr:colOff>121920</xdr:colOff>
      <xdr:row>13</xdr:row>
      <xdr:rowOff>68580</xdr:rowOff>
    </xdr:to>
    <xdr:cxnSp macro="">
      <xdr:nvCxnSpPr>
        <xdr:cNvPr id="9" name="Connecteur droit avec flèche 8"/>
        <xdr:cNvCxnSpPr/>
      </xdr:nvCxnSpPr>
      <xdr:spPr>
        <a:xfrm flipH="1">
          <a:off x="11727180" y="2164080"/>
          <a:ext cx="281940" cy="2819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441960</xdr:colOff>
      <xdr:row>13</xdr:row>
      <xdr:rowOff>144780</xdr:rowOff>
    </xdr:from>
    <xdr:to>
      <xdr:col>15</xdr:col>
      <xdr:colOff>167640</xdr:colOff>
      <xdr:row>15</xdr:row>
      <xdr:rowOff>60960</xdr:rowOff>
    </xdr:to>
    <xdr:sp macro="" textlink="">
      <xdr:nvSpPr>
        <xdr:cNvPr id="10" name="ZoneTexte 9"/>
        <xdr:cNvSpPr txBox="1"/>
      </xdr:nvSpPr>
      <xdr:spPr>
        <a:xfrm>
          <a:off x="11536680" y="2522220"/>
          <a:ext cx="51816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x3</a:t>
          </a:r>
        </a:p>
      </xdr:txBody>
    </xdr:sp>
    <xdr:clientData/>
  </xdr:twoCellAnchor>
  <xdr:twoCellAnchor>
    <xdr:from>
      <xdr:col>14</xdr:col>
      <xdr:colOff>434340</xdr:colOff>
      <xdr:row>8</xdr:row>
      <xdr:rowOff>114300</xdr:rowOff>
    </xdr:from>
    <xdr:to>
      <xdr:col>14</xdr:col>
      <xdr:colOff>617220</xdr:colOff>
      <xdr:row>13</xdr:row>
      <xdr:rowOff>45720</xdr:rowOff>
    </xdr:to>
    <xdr:cxnSp macro="">
      <xdr:nvCxnSpPr>
        <xdr:cNvPr id="12" name="Connecteur droit 11"/>
        <xdr:cNvCxnSpPr/>
      </xdr:nvCxnSpPr>
      <xdr:spPr>
        <a:xfrm>
          <a:off x="11529060" y="1577340"/>
          <a:ext cx="182880" cy="845820"/>
        </a:xfrm>
        <a:prstGeom prst="line">
          <a:avLst/>
        </a:prstGeom>
        <a:ln>
          <a:solidFill>
            <a:srgbClr val="FF0000"/>
          </a:solidFill>
          <a:prstDash val="dash"/>
          <a:headEnd type="non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434340</xdr:colOff>
      <xdr:row>7</xdr:row>
      <xdr:rowOff>129540</xdr:rowOff>
    </xdr:from>
    <xdr:to>
      <xdr:col>15</xdr:col>
      <xdr:colOff>190500</xdr:colOff>
      <xdr:row>8</xdr:row>
      <xdr:rowOff>22860</xdr:rowOff>
    </xdr:to>
    <xdr:cxnSp macro="">
      <xdr:nvCxnSpPr>
        <xdr:cNvPr id="13" name="Connecteur droit 12"/>
        <xdr:cNvCxnSpPr/>
      </xdr:nvCxnSpPr>
      <xdr:spPr>
        <a:xfrm flipV="1">
          <a:off x="11529060" y="1409700"/>
          <a:ext cx="548640" cy="76200"/>
        </a:xfrm>
        <a:prstGeom prst="line">
          <a:avLst/>
        </a:prstGeom>
        <a:ln>
          <a:solidFill>
            <a:srgbClr val="FF0000"/>
          </a:solidFill>
          <a:prstDash val="dash"/>
          <a:headEnd type="non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746760</xdr:colOff>
      <xdr:row>1</xdr:row>
      <xdr:rowOff>72390</xdr:rowOff>
    </xdr:from>
    <xdr:to>
      <xdr:col>13</xdr:col>
      <xdr:colOff>533400</xdr:colOff>
      <xdr:row>16</xdr:row>
      <xdr:rowOff>72390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482237</xdr:colOff>
      <xdr:row>0</xdr:row>
      <xdr:rowOff>60959</xdr:rowOff>
    </xdr:from>
    <xdr:to>
      <xdr:col>24</xdr:col>
      <xdr:colOff>627924</xdr:colOff>
      <xdr:row>21</xdr:row>
      <xdr:rowOff>110489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headEnd type="triangle"/>
          <a:tailEnd type="triangle"/>
        </a:ln>
      </a:spPr>
      <a:bodyPr/>
      <a:lstStyle/>
      <a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0" zoomScaleNormal="70" workbookViewId="0">
      <selection activeCell="T29" sqref="T29"/>
    </sheetView>
  </sheetViews>
  <sheetFormatPr baseColWidth="10" defaultRowHeight="14.4" x14ac:dyDescent="0.3"/>
  <cols>
    <col min="13" max="13" width="12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9</v>
      </c>
      <c r="E1" t="s">
        <v>11</v>
      </c>
      <c r="F1" t="s">
        <v>10</v>
      </c>
      <c r="G1" t="s">
        <v>22</v>
      </c>
    </row>
    <row r="2" spans="1:14" x14ac:dyDescent="0.3">
      <c r="A2">
        <v>0</v>
      </c>
      <c r="B2">
        <f>COS(A2)*$M$2</f>
        <v>17.5</v>
      </c>
      <c r="C2">
        <f>+SIN(A2)*$M$2</f>
        <v>0</v>
      </c>
      <c r="D2" s="1">
        <f>+($M$4/$M$11)+(($M$8/$M$13)*C2)-(($M$9*B2/$M$14))</f>
        <v>-53.558188178540227</v>
      </c>
      <c r="E2" s="1">
        <f>+($M$5/$M$11)-($M$7*B2/$M$12)</f>
        <v>61.776585198416008</v>
      </c>
      <c r="F2" s="1">
        <f>+($M$6/$M$11)+($M$7*B2/$M$12)</f>
        <v>-36.387754617461155</v>
      </c>
      <c r="G2">
        <f>+SQRT(D2^2+3*(E2^2+F2^2))</f>
        <v>135.2395098172168</v>
      </c>
      <c r="L2" t="s">
        <v>20</v>
      </c>
      <c r="M2">
        <f>35/2</f>
        <v>17.5</v>
      </c>
      <c r="N2" t="s">
        <v>16</v>
      </c>
    </row>
    <row r="3" spans="1:14" x14ac:dyDescent="0.3">
      <c r="A3">
        <f>+A2+PI()/30</f>
        <v>0.10471975511965977</v>
      </c>
      <c r="B3">
        <f t="shared" ref="B3:B62" si="0">+COS(A3)*$M$2</f>
        <v>17.404133168944782</v>
      </c>
      <c r="C3">
        <f t="shared" ref="C3:C62" si="1">+SIN(A3)*$M$2</f>
        <v>1.8292481071839355</v>
      </c>
      <c r="D3" s="1">
        <f t="shared" ref="D3:D62" si="2">+($M$4/$M$11)+(($M$8/$M$13)*C3)-(($M$9*B3/$M$14))</f>
        <v>-62.728561142942375</v>
      </c>
      <c r="E3" s="1">
        <f t="shared" ref="E3:E62" si="3">+($M$5/$M$11)-($M$7*B3/$M$12)</f>
        <v>61.517215914644503</v>
      </c>
      <c r="F3" s="1">
        <f t="shared" ref="F3:F62" si="4">+($M$6/$M$11)+($M$7*B3/$M$12)</f>
        <v>-36.12838533368965</v>
      </c>
      <c r="G3">
        <f t="shared" ref="G3:G62" si="5">+SQRT(D3^2+3*(E3^2+F3^2))</f>
        <v>138.57761949604097</v>
      </c>
      <c r="L3" t="s">
        <v>21</v>
      </c>
      <c r="M3">
        <f>13/2</f>
        <v>6.5</v>
      </c>
      <c r="N3" t="s">
        <v>16</v>
      </c>
    </row>
    <row r="4" spans="1:14" x14ac:dyDescent="0.3">
      <c r="A4">
        <f t="shared" ref="A4:A62" si="6">+A3+PI()/30</f>
        <v>0.20943951023931953</v>
      </c>
      <c r="B4">
        <f t="shared" si="0"/>
        <v>17.1175830128416</v>
      </c>
      <c r="C4">
        <f t="shared" si="1"/>
        <v>3.638454589310788</v>
      </c>
      <c r="D4" s="1">
        <f t="shared" si="2"/>
        <v>-71.304930259549749</v>
      </c>
      <c r="E4" s="1">
        <f t="shared" si="3"/>
        <v>60.741949767479504</v>
      </c>
      <c r="F4" s="1">
        <f t="shared" si="4"/>
        <v>-35.353119186524651</v>
      </c>
      <c r="G4">
        <f t="shared" si="5"/>
        <v>141.07684279368502</v>
      </c>
      <c r="L4" t="s">
        <v>3</v>
      </c>
      <c r="M4">
        <v>-7060</v>
      </c>
      <c r="N4" t="s">
        <v>3</v>
      </c>
    </row>
    <row r="5" spans="1:14" x14ac:dyDescent="0.3">
      <c r="A5">
        <f t="shared" si="6"/>
        <v>0.31415926535897931</v>
      </c>
      <c r="B5">
        <f t="shared" si="0"/>
        <v>16.643489035165185</v>
      </c>
      <c r="C5">
        <f t="shared" si="1"/>
        <v>5.4077974015615791</v>
      </c>
      <c r="D5" s="1">
        <f t="shared" si="2"/>
        <v>-79.193331033600145</v>
      </c>
      <c r="E5" s="1">
        <f t="shared" si="3"/>
        <v>59.459280735064205</v>
      </c>
      <c r="F5" s="1">
        <f t="shared" si="4"/>
        <v>-34.070450154109352</v>
      </c>
      <c r="G5">
        <f t="shared" si="5"/>
        <v>142.68913272531253</v>
      </c>
      <c r="L5" t="s">
        <v>4</v>
      </c>
      <c r="M5">
        <v>11968</v>
      </c>
      <c r="N5" t="s">
        <v>3</v>
      </c>
    </row>
    <row r="6" spans="1:14" x14ac:dyDescent="0.3">
      <c r="A6">
        <f t="shared" si="6"/>
        <v>0.41887902047863906</v>
      </c>
      <c r="B6">
        <f t="shared" si="0"/>
        <v>15.987045508745515</v>
      </c>
      <c r="C6">
        <f t="shared" si="1"/>
        <v>7.1178912538265031</v>
      </c>
      <c r="D6" s="1">
        <f t="shared" si="2"/>
        <v>-86.307336495459097</v>
      </c>
      <c r="E6" s="1">
        <f t="shared" si="3"/>
        <v>57.683262007733525</v>
      </c>
      <c r="F6" s="1">
        <f t="shared" si="4"/>
        <v>-32.294431426778672</v>
      </c>
      <c r="G6">
        <f t="shared" si="5"/>
        <v>143.38697076106894</v>
      </c>
      <c r="L6" t="s">
        <v>5</v>
      </c>
      <c r="M6">
        <v>9089</v>
      </c>
      <c r="N6" t="s">
        <v>3</v>
      </c>
    </row>
    <row r="7" spans="1:14" x14ac:dyDescent="0.3">
      <c r="A7">
        <f t="shared" si="6"/>
        <v>0.52359877559829882</v>
      </c>
      <c r="B7">
        <f t="shared" si="0"/>
        <v>15.155444566227677</v>
      </c>
      <c r="C7">
        <f t="shared" si="1"/>
        <v>8.7499999999999982</v>
      </c>
      <c r="D7" s="1">
        <f t="shared" si="2"/>
        <v>-92.56900411258512</v>
      </c>
      <c r="E7" s="1">
        <f t="shared" si="3"/>
        <v>55.433352018319894</v>
      </c>
      <c r="F7" s="1">
        <f t="shared" si="4"/>
        <v>-30.044521437365045</v>
      </c>
      <c r="G7">
        <f t="shared" si="5"/>
        <v>143.16287883232013</v>
      </c>
      <c r="L7" t="s">
        <v>6</v>
      </c>
      <c r="M7">
        <v>-391000</v>
      </c>
      <c r="N7" t="s">
        <v>19</v>
      </c>
    </row>
    <row r="8" spans="1:14" x14ac:dyDescent="0.3">
      <c r="A8">
        <f t="shared" si="6"/>
        <v>0.62831853071795862</v>
      </c>
      <c r="B8">
        <f t="shared" si="0"/>
        <v>14.157797401561581</v>
      </c>
      <c r="C8">
        <f t="shared" si="1"/>
        <v>10.28624191511828</v>
      </c>
      <c r="D8" s="1">
        <f t="shared" si="2"/>
        <v>-97.909729744226809</v>
      </c>
      <c r="E8" s="1">
        <f t="shared" si="3"/>
        <v>52.734201251491264</v>
      </c>
      <c r="F8" s="1">
        <f t="shared" si="4"/>
        <v>-27.345370670536415</v>
      </c>
      <c r="G8">
        <f t="shared" si="5"/>
        <v>142.02926112183002</v>
      </c>
      <c r="L8" t="s">
        <v>7</v>
      </c>
      <c r="M8">
        <v>-372000</v>
      </c>
      <c r="N8" t="s">
        <v>19</v>
      </c>
    </row>
    <row r="9" spans="1:14" x14ac:dyDescent="0.3">
      <c r="A9">
        <f t="shared" si="6"/>
        <v>0.73303828583761843</v>
      </c>
      <c r="B9">
        <f t="shared" si="0"/>
        <v>13.005034445854399</v>
      </c>
      <c r="C9">
        <f t="shared" si="1"/>
        <v>11.709785611280019</v>
      </c>
      <c r="D9" s="1">
        <f t="shared" si="2"/>
        <v>-102.27099928274519</v>
      </c>
      <c r="E9" s="1">
        <f t="shared" si="3"/>
        <v>49.615382167882622</v>
      </c>
      <c r="F9" s="1">
        <f t="shared" si="4"/>
        <v>-24.226551586927773</v>
      </c>
      <c r="G9">
        <f t="shared" si="5"/>
        <v>140.0185457097331</v>
      </c>
      <c r="L9" t="s">
        <v>8</v>
      </c>
      <c r="M9">
        <v>186000</v>
      </c>
      <c r="N9" t="s">
        <v>19</v>
      </c>
    </row>
    <row r="10" spans="1:14" x14ac:dyDescent="0.3">
      <c r="A10">
        <f t="shared" si="6"/>
        <v>0.83775804095727824</v>
      </c>
      <c r="B10">
        <f t="shared" si="0"/>
        <v>11.709785611280019</v>
      </c>
      <c r="C10">
        <f t="shared" si="1"/>
        <v>13.005034445854399</v>
      </c>
      <c r="D10" s="1">
        <f t="shared" si="2"/>
        <v>-105.60502974642193</v>
      </c>
      <c r="E10" s="1">
        <f t="shared" si="3"/>
        <v>46.111065202028833</v>
      </c>
      <c r="F10" s="1">
        <f t="shared" si="4"/>
        <v>-20.722234621073984</v>
      </c>
      <c r="G10">
        <f t="shared" si="5"/>
        <v>137.1836226851166</v>
      </c>
    </row>
    <row r="11" spans="1:14" x14ac:dyDescent="0.3">
      <c r="A11">
        <f t="shared" si="6"/>
        <v>0.94247779607693805</v>
      </c>
      <c r="B11">
        <f t="shared" si="0"/>
        <v>10.286241915118278</v>
      </c>
      <c r="C11">
        <f t="shared" si="1"/>
        <v>14.157797401561581</v>
      </c>
      <c r="D11" s="1">
        <f t="shared" si="2"/>
        <v>-107.87529279980629</v>
      </c>
      <c r="E11" s="1">
        <f t="shared" si="3"/>
        <v>42.259644383933264</v>
      </c>
      <c r="F11" s="1">
        <f t="shared" si="4"/>
        <v>-16.870813802978411</v>
      </c>
      <c r="G11">
        <f t="shared" si="5"/>
        <v>133.59859468623816</v>
      </c>
      <c r="L11" t="s">
        <v>12</v>
      </c>
      <c r="M11">
        <f>+PI()*M2^2-PI()*M3^2</f>
        <v>829.38046054770541</v>
      </c>
      <c r="N11" t="s">
        <v>17</v>
      </c>
    </row>
    <row r="12" spans="1:14" x14ac:dyDescent="0.3">
      <c r="A12">
        <f t="shared" si="6"/>
        <v>1.0471975511965979</v>
      </c>
      <c r="B12">
        <f t="shared" si="0"/>
        <v>8.7499999999999982</v>
      </c>
      <c r="C12">
        <f t="shared" si="1"/>
        <v>15.155444566227677</v>
      </c>
      <c r="D12" s="1">
        <f t="shared" si="2"/>
        <v>-109.05691496580226</v>
      </c>
      <c r="E12" s="1">
        <f t="shared" si="3"/>
        <v>38.103316686040586</v>
      </c>
      <c r="F12" s="1">
        <f t="shared" si="4"/>
        <v>-12.71448610508574</v>
      </c>
      <c r="G12">
        <f t="shared" si="5"/>
        <v>129.35986008046535</v>
      </c>
      <c r="L12" t="s">
        <v>13</v>
      </c>
      <c r="M12">
        <f>+(PI()*(M2*2)^4)/32-(PI()*(M3*2)^4)/32</f>
        <v>144519.54525043766</v>
      </c>
      <c r="N12" t="s">
        <v>18</v>
      </c>
    </row>
    <row r="13" spans="1:14" x14ac:dyDescent="0.3">
      <c r="A13">
        <f t="shared" si="6"/>
        <v>1.1519173063162575</v>
      </c>
      <c r="B13">
        <f t="shared" si="0"/>
        <v>7.117891253826504</v>
      </c>
      <c r="C13">
        <f t="shared" si="1"/>
        <v>15.987045508745515</v>
      </c>
      <c r="D13" s="1">
        <f t="shared" si="2"/>
        <v>-109.13695014468888</v>
      </c>
      <c r="E13" s="1">
        <f t="shared" si="3"/>
        <v>33.687619704376417</v>
      </c>
      <c r="F13" s="1">
        <f t="shared" si="4"/>
        <v>-8.2987891234215674</v>
      </c>
      <c r="G13">
        <f t="shared" si="5"/>
        <v>124.58752246380629</v>
      </c>
      <c r="L13" t="s">
        <v>14</v>
      </c>
      <c r="M13">
        <f>+(PI()*(M2*2)^4)/64-(PI()*(M3*2)^4)/64</f>
        <v>72259.772625218829</v>
      </c>
    </row>
    <row r="14" spans="1:14" x14ac:dyDescent="0.3">
      <c r="A14">
        <f t="shared" si="6"/>
        <v>1.2566370614359172</v>
      </c>
      <c r="B14">
        <f t="shared" si="0"/>
        <v>5.4077974015615808</v>
      </c>
      <c r="C14">
        <f t="shared" si="1"/>
        <v>16.643489035165185</v>
      </c>
      <c r="D14" s="1">
        <f t="shared" si="2"/>
        <v>-108.11452145429783</v>
      </c>
      <c r="E14" s="1">
        <f t="shared" si="3"/>
        <v>29.060932739115849</v>
      </c>
      <c r="F14" s="1">
        <f t="shared" si="4"/>
        <v>-3.6721021581609978</v>
      </c>
      <c r="G14">
        <f t="shared" si="5"/>
        <v>119.42703289906345</v>
      </c>
      <c r="L14" t="s">
        <v>15</v>
      </c>
      <c r="M14">
        <f>+(PI()*(M2*2)^4)/64-(PI()*(M3*2)^4)/64</f>
        <v>72259.772625218829</v>
      </c>
    </row>
    <row r="15" spans="1:14" x14ac:dyDescent="0.3">
      <c r="A15">
        <f t="shared" si="6"/>
        <v>1.3613568165555769</v>
      </c>
      <c r="B15">
        <f t="shared" si="0"/>
        <v>3.6384545893107902</v>
      </c>
      <c r="C15">
        <f t="shared" si="1"/>
        <v>17.117583012841596</v>
      </c>
      <c r="D15" s="1">
        <f t="shared" si="2"/>
        <v>-106.00083083731798</v>
      </c>
      <c r="E15" s="1">
        <f t="shared" si="3"/>
        <v>24.273946740846775</v>
      </c>
      <c r="F15" s="1">
        <f t="shared" si="4"/>
        <v>1.1148838401080763</v>
      </c>
      <c r="G15">
        <f t="shared" si="5"/>
        <v>114.05077162064666</v>
      </c>
    </row>
    <row r="16" spans="1:14" x14ac:dyDescent="0.3">
      <c r="A16">
        <f t="shared" si="6"/>
        <v>1.4660765716752366</v>
      </c>
      <c r="B16">
        <f t="shared" si="0"/>
        <v>1.8292481071839395</v>
      </c>
      <c r="C16">
        <f t="shared" si="1"/>
        <v>17.404133168944782</v>
      </c>
      <c r="D16" s="1">
        <f t="shared" si="2"/>
        <v>-102.81903633046718</v>
      </c>
      <c r="E16" s="1">
        <f t="shared" si="3"/>
        <v>19.379108929907449</v>
      </c>
      <c r="F16" s="1">
        <f t="shared" si="4"/>
        <v>6.009721651047399</v>
      </c>
      <c r="G16">
        <f t="shared" si="5"/>
        <v>108.65888865457252</v>
      </c>
    </row>
    <row r="17" spans="1:7" x14ac:dyDescent="0.3">
      <c r="A17">
        <f t="shared" si="6"/>
        <v>1.5707963267948963</v>
      </c>
      <c r="B17">
        <f t="shared" si="0"/>
        <v>4.9577854842330904E-15</v>
      </c>
      <c r="C17">
        <f t="shared" si="1"/>
        <v>17.5</v>
      </c>
      <c r="D17" s="1">
        <f t="shared" si="2"/>
        <v>-98.603998340195773</v>
      </c>
      <c r="E17" s="1">
        <f t="shared" si="3"/>
        <v>14.430048173665192</v>
      </c>
      <c r="F17" s="1">
        <f t="shared" si="4"/>
        <v>10.958782407289657</v>
      </c>
      <c r="G17">
        <f t="shared" si="5"/>
        <v>103.47807543198311</v>
      </c>
    </row>
    <row r="18" spans="1:7" x14ac:dyDescent="0.3">
      <c r="A18">
        <f t="shared" si="6"/>
        <v>1.675516081914556</v>
      </c>
      <c r="B18">
        <f t="shared" si="0"/>
        <v>-1.8292481071839295</v>
      </c>
      <c r="C18">
        <f t="shared" si="1"/>
        <v>17.404133168944785</v>
      </c>
      <c r="D18" s="1">
        <f t="shared" si="2"/>
        <v>-93.401897704778591</v>
      </c>
      <c r="E18" s="1">
        <f t="shared" si="3"/>
        <v>9.4809874174229307</v>
      </c>
      <c r="F18" s="1">
        <f t="shared" si="4"/>
        <v>15.907843163531918</v>
      </c>
      <c r="G18">
        <f t="shared" si="5"/>
        <v>98.756064545062273</v>
      </c>
    </row>
    <row r="19" spans="1:7" x14ac:dyDescent="0.3">
      <c r="A19">
        <f t="shared" si="6"/>
        <v>1.7802358370342157</v>
      </c>
      <c r="B19">
        <f t="shared" si="0"/>
        <v>-3.6384545893107809</v>
      </c>
      <c r="C19">
        <f t="shared" si="1"/>
        <v>17.1175830128416</v>
      </c>
      <c r="D19" s="1">
        <f t="shared" si="2"/>
        <v>-87.269729727386803</v>
      </c>
      <c r="E19" s="1">
        <f t="shared" si="3"/>
        <v>4.5861496064836071</v>
      </c>
      <c r="F19" s="1">
        <f t="shared" si="4"/>
        <v>20.802680974471244</v>
      </c>
      <c r="G19">
        <f t="shared" si="5"/>
        <v>94.748924207650887</v>
      </c>
    </row>
    <row r="20" spans="1:7" x14ac:dyDescent="0.3">
      <c r="A20">
        <f t="shared" si="6"/>
        <v>1.8849555921538754</v>
      </c>
      <c r="B20">
        <f t="shared" si="0"/>
        <v>-5.407797401561572</v>
      </c>
      <c r="C20">
        <f t="shared" si="1"/>
        <v>16.643489035165192</v>
      </c>
      <c r="D20" s="1">
        <f t="shared" si="2"/>
        <v>-80.274679723619371</v>
      </c>
      <c r="E20" s="1">
        <f t="shared" si="3"/>
        <v>-0.20083639178546875</v>
      </c>
      <c r="F20" s="1">
        <f t="shared" si="4"/>
        <v>25.589666972740318</v>
      </c>
      <c r="G20">
        <f t="shared" si="5"/>
        <v>91.698628004053219</v>
      </c>
    </row>
    <row r="21" spans="1:7" x14ac:dyDescent="0.3">
      <c r="A21">
        <f t="shared" si="6"/>
        <v>1.9896753472735351</v>
      </c>
      <c r="B21">
        <f t="shared" si="0"/>
        <v>-7.1178912538264942</v>
      </c>
      <c r="C21">
        <f t="shared" si="1"/>
        <v>15.987045508745519</v>
      </c>
      <c r="D21" s="1">
        <f t="shared" si="2"/>
        <v>-72.493386925125861</v>
      </c>
      <c r="E21" s="1">
        <f t="shared" si="3"/>
        <v>-4.8275233570460365</v>
      </c>
      <c r="F21" s="1">
        <f t="shared" si="4"/>
        <v>30.216353938000886</v>
      </c>
      <c r="G21">
        <f t="shared" si="5"/>
        <v>89.801393246898499</v>
      </c>
    </row>
    <row r="22" spans="1:7" x14ac:dyDescent="0.3">
      <c r="A22">
        <f t="shared" si="6"/>
        <v>2.0943951023931948</v>
      </c>
      <c r="B22">
        <f t="shared" si="0"/>
        <v>-8.7499999999999893</v>
      </c>
      <c r="C22">
        <f t="shared" si="1"/>
        <v>15.155444566227681</v>
      </c>
      <c r="D22" s="1">
        <f t="shared" si="2"/>
        <v>-64.011104804146782</v>
      </c>
      <c r="E22" s="1">
        <f t="shared" si="3"/>
        <v>-9.2432203387102092</v>
      </c>
      <c r="F22" s="1">
        <f t="shared" si="4"/>
        <v>34.632050919665062</v>
      </c>
      <c r="G22">
        <f t="shared" si="5"/>
        <v>89.1732569644292</v>
      </c>
    </row>
    <row r="23" spans="1:7" x14ac:dyDescent="0.3">
      <c r="A23">
        <f>+A22+PI()/30</f>
        <v>2.1991148575128547</v>
      </c>
      <c r="B23">
        <f t="shared" si="0"/>
        <v>-10.286241915118271</v>
      </c>
      <c r="C23">
        <f t="shared" si="1"/>
        <v>14.157797401561586</v>
      </c>
      <c r="D23" s="1">
        <f t="shared" si="2"/>
        <v>-54.92076701863126</v>
      </c>
      <c r="E23" s="1">
        <f t="shared" si="3"/>
        <v>-13.399548036602887</v>
      </c>
      <c r="F23" s="1">
        <f t="shared" si="4"/>
        <v>38.78837861755774</v>
      </c>
      <c r="G23">
        <f t="shared" si="5"/>
        <v>89.82510372945579</v>
      </c>
    </row>
    <row r="24" spans="1:7" x14ac:dyDescent="0.3">
      <c r="A24">
        <f t="shared" si="6"/>
        <v>2.3038346126325147</v>
      </c>
      <c r="B24">
        <f t="shared" si="0"/>
        <v>-11.709785611280013</v>
      </c>
      <c r="C24">
        <f t="shared" si="1"/>
        <v>13.005034445854402</v>
      </c>
      <c r="D24" s="1">
        <f t="shared" si="2"/>
        <v>-45.321969211632833</v>
      </c>
      <c r="E24" s="1">
        <f t="shared" si="3"/>
        <v>-17.250968854698463</v>
      </c>
      <c r="F24" s="1">
        <f t="shared" si="4"/>
        <v>42.639799435653316</v>
      </c>
      <c r="G24">
        <f t="shared" si="5"/>
        <v>91.658748410807718</v>
      </c>
    </row>
    <row r="25" spans="1:7" x14ac:dyDescent="0.3">
      <c r="A25">
        <f t="shared" si="6"/>
        <v>2.4085543677521746</v>
      </c>
      <c r="B25">
        <f t="shared" si="0"/>
        <v>-13.005034445854395</v>
      </c>
      <c r="C25">
        <f t="shared" si="1"/>
        <v>11.70978561128002</v>
      </c>
      <c r="D25" s="1">
        <f t="shared" si="2"/>
        <v>-35.319877820602571</v>
      </c>
      <c r="E25" s="1">
        <f t="shared" si="3"/>
        <v>-20.755285820552253</v>
      </c>
      <c r="F25" s="1">
        <f t="shared" si="4"/>
        <v>46.144116401507105</v>
      </c>
      <c r="G25">
        <f t="shared" si="5"/>
        <v>94.486389883243277</v>
      </c>
    </row>
    <row r="26" spans="1:7" x14ac:dyDescent="0.3">
      <c r="A26">
        <f t="shared" si="6"/>
        <v>2.5132741228718345</v>
      </c>
      <c r="B26">
        <f t="shared" si="0"/>
        <v>-14.157797401561579</v>
      </c>
      <c r="C26">
        <f t="shared" si="1"/>
        <v>10.286241915118282</v>
      </c>
      <c r="D26" s="1">
        <f t="shared" si="2"/>
        <v>-25.024077851892791</v>
      </c>
      <c r="E26" s="1">
        <f t="shared" si="3"/>
        <v>-23.874104904160902</v>
      </c>
      <c r="F26" s="1">
        <f t="shared" si="4"/>
        <v>49.262935485115747</v>
      </c>
      <c r="G26">
        <f t="shared" si="5"/>
        <v>98.064435781246715</v>
      </c>
    </row>
    <row r="27" spans="1:7" x14ac:dyDescent="0.3">
      <c r="A27">
        <f t="shared" si="6"/>
        <v>2.6179938779914944</v>
      </c>
      <c r="B27">
        <f t="shared" si="0"/>
        <v>-15.155444566227677</v>
      </c>
      <c r="C27">
        <f t="shared" si="1"/>
        <v>8.7499999999999982</v>
      </c>
      <c r="D27" s="1">
        <f t="shared" si="2"/>
        <v>-14.547372244495321</v>
      </c>
      <c r="E27" s="1">
        <f t="shared" si="3"/>
        <v>-26.573255670989539</v>
      </c>
      <c r="F27" s="1">
        <f t="shared" si="4"/>
        <v>51.962086251944385</v>
      </c>
      <c r="G27">
        <f t="shared" si="5"/>
        <v>102.12842411910002</v>
      </c>
    </row>
    <row r="28" spans="1:7" x14ac:dyDescent="0.3">
      <c r="A28">
        <f t="shared" si="6"/>
        <v>2.7227136331111543</v>
      </c>
      <c r="B28">
        <f t="shared" si="0"/>
        <v>-15.987045508745517</v>
      </c>
      <c r="C28">
        <f t="shared" si="1"/>
        <v>7.1178912538265005</v>
      </c>
      <c r="D28" s="1">
        <f t="shared" si="2"/>
        <v>-4.0045459774364431</v>
      </c>
      <c r="E28" s="1">
        <f t="shared" si="3"/>
        <v>-28.82316566040317</v>
      </c>
      <c r="F28" s="1">
        <f t="shared" si="4"/>
        <v>54.211996241358023</v>
      </c>
      <c r="G28">
        <f t="shared" si="5"/>
        <v>106.41984135472852</v>
      </c>
    </row>
    <row r="29" spans="1:7" x14ac:dyDescent="0.3">
      <c r="A29">
        <f>+A28+PI()/30</f>
        <v>2.8274333882308142</v>
      </c>
      <c r="B29">
        <f t="shared" si="0"/>
        <v>-16.643489035165189</v>
      </c>
      <c r="C29">
        <f t="shared" si="1"/>
        <v>5.4077974015615746</v>
      </c>
      <c r="D29" s="1">
        <f t="shared" si="2"/>
        <v>6.4888915384737444</v>
      </c>
      <c r="E29" s="1">
        <f t="shared" si="3"/>
        <v>-30.599184387733864</v>
      </c>
      <c r="F29" s="1">
        <f t="shared" si="4"/>
        <v>55.988014968688717</v>
      </c>
      <c r="G29">
        <f t="shared" si="5"/>
        <v>110.70234608798505</v>
      </c>
    </row>
    <row r="30" spans="1:7" x14ac:dyDescent="0.3">
      <c r="A30">
        <f t="shared" si="6"/>
        <v>2.9321531433504742</v>
      </c>
      <c r="B30">
        <f t="shared" si="0"/>
        <v>-17.1175830128416</v>
      </c>
      <c r="C30">
        <f t="shared" si="1"/>
        <v>3.63845458931078</v>
      </c>
      <c r="D30" s="1">
        <f t="shared" si="2"/>
        <v>16.817972005917966</v>
      </c>
      <c r="E30" s="1">
        <f t="shared" si="3"/>
        <v>-31.881853420149149</v>
      </c>
      <c r="F30" s="1">
        <f t="shared" si="4"/>
        <v>57.270684001104001</v>
      </c>
      <c r="G30">
        <f t="shared" si="5"/>
        <v>114.76931494422364</v>
      </c>
    </row>
    <row r="31" spans="1:7" x14ac:dyDescent="0.3">
      <c r="A31">
        <f t="shared" si="6"/>
        <v>3.0368728984701341</v>
      </c>
      <c r="B31">
        <f t="shared" si="0"/>
        <v>-17.404133168944785</v>
      </c>
      <c r="C31">
        <f t="shared" si="1"/>
        <v>1.8292481071839248</v>
      </c>
      <c r="D31" s="1">
        <f t="shared" si="2"/>
        <v>26.869527857795834</v>
      </c>
      <c r="E31" s="1">
        <f t="shared" si="3"/>
        <v>-32.657119567314155</v>
      </c>
      <c r="F31" s="1">
        <f t="shared" si="4"/>
        <v>58.045950148269</v>
      </c>
      <c r="G31">
        <f t="shared" si="5"/>
        <v>118.44589857166189</v>
      </c>
    </row>
    <row r="32" spans="1:7" x14ac:dyDescent="0.3">
      <c r="A32">
        <f t="shared" si="6"/>
        <v>3.141592653589794</v>
      </c>
      <c r="B32">
        <f t="shared" si="0"/>
        <v>-17.5</v>
      </c>
      <c r="C32">
        <f t="shared" si="1"/>
        <v>-1.3399112548662107E-14</v>
      </c>
      <c r="D32" s="1">
        <f t="shared" si="2"/>
        <v>36.533432144770885</v>
      </c>
      <c r="E32" s="1">
        <f t="shared" si="3"/>
        <v>-32.916488851085653</v>
      </c>
      <c r="F32" s="1">
        <f t="shared" si="4"/>
        <v>58.305319432040505</v>
      </c>
      <c r="G32">
        <f t="shared" si="5"/>
        <v>121.58827328876892</v>
      </c>
    </row>
    <row r="33" spans="1:7" x14ac:dyDescent="0.3">
      <c r="A33">
        <f t="shared" si="6"/>
        <v>3.2463124087094539</v>
      </c>
      <c r="B33">
        <f t="shared" si="0"/>
        <v>-17.404133168944782</v>
      </c>
      <c r="C33">
        <f t="shared" si="1"/>
        <v>-1.8292481071839515</v>
      </c>
      <c r="D33" s="1">
        <f t="shared" si="2"/>
        <v>45.703805109173047</v>
      </c>
      <c r="E33" s="1">
        <f t="shared" si="3"/>
        <v>-32.657119567314147</v>
      </c>
      <c r="F33" s="1">
        <f t="shared" si="4"/>
        <v>58.045950148269</v>
      </c>
      <c r="G33">
        <f t="shared" si="5"/>
        <v>124.08181640596989</v>
      </c>
    </row>
    <row r="34" spans="1:7" x14ac:dyDescent="0.3">
      <c r="A34">
        <f t="shared" si="6"/>
        <v>3.3510321638291138</v>
      </c>
      <c r="B34">
        <f t="shared" si="0"/>
        <v>-17.117583012841596</v>
      </c>
      <c r="C34">
        <f t="shared" si="1"/>
        <v>-3.6384545893108067</v>
      </c>
      <c r="D34" s="1">
        <f t="shared" si="2"/>
        <v>54.280174225780428</v>
      </c>
      <c r="E34" s="1">
        <f t="shared" si="3"/>
        <v>-31.881853420149142</v>
      </c>
      <c r="F34" s="1">
        <f t="shared" si="4"/>
        <v>57.270684001103987</v>
      </c>
      <c r="G34">
        <f t="shared" si="5"/>
        <v>125.83913852357551</v>
      </c>
    </row>
    <row r="35" spans="1:7" x14ac:dyDescent="0.3">
      <c r="A35">
        <f t="shared" si="6"/>
        <v>3.4557519189487738</v>
      </c>
      <c r="B35">
        <f t="shared" si="0"/>
        <v>-16.643489035165182</v>
      </c>
      <c r="C35">
        <f t="shared" si="1"/>
        <v>-5.4077974015615995</v>
      </c>
      <c r="D35" s="1">
        <f t="shared" si="2"/>
        <v>62.168574999830824</v>
      </c>
      <c r="E35" s="1">
        <f t="shared" si="3"/>
        <v>-30.599184387733843</v>
      </c>
      <c r="F35" s="1">
        <f t="shared" si="4"/>
        <v>55.988014968688688</v>
      </c>
      <c r="G35">
        <f t="shared" si="5"/>
        <v>126.79840469617714</v>
      </c>
    </row>
    <row r="36" spans="1:7" x14ac:dyDescent="0.3">
      <c r="A36">
        <f t="shared" si="6"/>
        <v>3.5604716740684337</v>
      </c>
      <c r="B36">
        <f t="shared" si="0"/>
        <v>-15.987045508745506</v>
      </c>
      <c r="C36">
        <f t="shared" si="1"/>
        <v>-7.1178912538265253</v>
      </c>
      <c r="D36" s="1">
        <f t="shared" si="2"/>
        <v>69.282580461689776</v>
      </c>
      <c r="E36" s="1">
        <f t="shared" si="3"/>
        <v>-28.823165660403141</v>
      </c>
      <c r="F36" s="1">
        <f t="shared" si="4"/>
        <v>54.211996241357994</v>
      </c>
      <c r="G36">
        <f t="shared" si="5"/>
        <v>126.92211076447904</v>
      </c>
    </row>
    <row r="37" spans="1:7" x14ac:dyDescent="0.3">
      <c r="A37">
        <f t="shared" si="6"/>
        <v>3.6651914291880936</v>
      </c>
      <c r="B37">
        <f t="shared" si="0"/>
        <v>-15.155444566227663</v>
      </c>
      <c r="C37">
        <f t="shared" si="1"/>
        <v>-8.7500000000000231</v>
      </c>
      <c r="D37" s="1">
        <f t="shared" si="2"/>
        <v>75.544248078815798</v>
      </c>
      <c r="E37" s="1">
        <f t="shared" si="3"/>
        <v>-26.573255670989496</v>
      </c>
      <c r="F37" s="1">
        <f t="shared" si="4"/>
        <v>51.962086251944342</v>
      </c>
      <c r="G37">
        <f t="shared" si="5"/>
        <v>126.19636441524177</v>
      </c>
    </row>
    <row r="38" spans="1:7" x14ac:dyDescent="0.3">
      <c r="A38">
        <f t="shared" si="6"/>
        <v>3.7699111843077535</v>
      </c>
      <c r="B38">
        <f t="shared" si="0"/>
        <v>-14.157797401561563</v>
      </c>
      <c r="C38">
        <f t="shared" si="1"/>
        <v>-10.286241915118303</v>
      </c>
      <c r="D38" s="1">
        <f t="shared" si="2"/>
        <v>80.884973710457473</v>
      </c>
      <c r="E38" s="1">
        <f t="shared" si="3"/>
        <v>-23.874104904160866</v>
      </c>
      <c r="F38" s="1">
        <f t="shared" si="4"/>
        <v>49.262935485115719</v>
      </c>
      <c r="G38">
        <f t="shared" si="5"/>
        <v>124.63068669030935</v>
      </c>
    </row>
    <row r="39" spans="1:7" x14ac:dyDescent="0.3">
      <c r="A39">
        <f t="shared" si="6"/>
        <v>3.8746309394274134</v>
      </c>
      <c r="B39">
        <f t="shared" si="0"/>
        <v>-13.005034445854378</v>
      </c>
      <c r="C39">
        <f t="shared" si="1"/>
        <v>-11.709785611280042</v>
      </c>
      <c r="D39" s="1">
        <f t="shared" si="2"/>
        <v>85.246243248975844</v>
      </c>
      <c r="E39" s="1">
        <f t="shared" si="3"/>
        <v>-20.75528582055221</v>
      </c>
      <c r="F39" s="1">
        <f t="shared" si="4"/>
        <v>46.144116401507063</v>
      </c>
      <c r="G39">
        <f t="shared" si="5"/>
        <v>122.25835796365622</v>
      </c>
    </row>
    <row r="40" spans="1:7" x14ac:dyDescent="0.3">
      <c r="A40">
        <f t="shared" si="6"/>
        <v>3.9793506945470734</v>
      </c>
      <c r="B40">
        <f t="shared" si="0"/>
        <v>-11.709785611279994</v>
      </c>
      <c r="C40">
        <f t="shared" si="1"/>
        <v>-13.00503444585442</v>
      </c>
      <c r="D40" s="1">
        <f t="shared" si="2"/>
        <v>88.58027371265257</v>
      </c>
      <c r="E40" s="1">
        <f t="shared" si="3"/>
        <v>-17.250968854698414</v>
      </c>
      <c r="F40" s="1">
        <f t="shared" si="4"/>
        <v>42.639799435653259</v>
      </c>
      <c r="G40">
        <f t="shared" si="5"/>
        <v>119.13735836430141</v>
      </c>
    </row>
    <row r="41" spans="1:7" x14ac:dyDescent="0.3">
      <c r="A41">
        <f t="shared" si="6"/>
        <v>4.0840704496667328</v>
      </c>
      <c r="B41">
        <f t="shared" si="0"/>
        <v>-10.286241915118257</v>
      </c>
      <c r="C41">
        <f t="shared" si="1"/>
        <v>-14.157797401561595</v>
      </c>
      <c r="D41" s="1">
        <f t="shared" si="2"/>
        <v>90.850536766036882</v>
      </c>
      <c r="E41" s="1">
        <f t="shared" si="3"/>
        <v>-13.399548036602852</v>
      </c>
      <c r="F41" s="1">
        <f t="shared" si="4"/>
        <v>38.788378617557697</v>
      </c>
      <c r="G41">
        <f t="shared" si="5"/>
        <v>115.35197718621785</v>
      </c>
    </row>
    <row r="42" spans="1:7" x14ac:dyDescent="0.3">
      <c r="A42">
        <f t="shared" si="6"/>
        <v>4.1887902047863923</v>
      </c>
      <c r="B42">
        <f t="shared" si="0"/>
        <v>-8.7499999999999805</v>
      </c>
      <c r="C42">
        <f t="shared" si="1"/>
        <v>-15.155444566227686</v>
      </c>
      <c r="D42" s="1">
        <f t="shared" si="2"/>
        <v>92.032158932032843</v>
      </c>
      <c r="E42" s="1">
        <f t="shared" si="3"/>
        <v>-9.2432203387101879</v>
      </c>
      <c r="F42" s="1">
        <f t="shared" si="4"/>
        <v>34.632050919665033</v>
      </c>
      <c r="G42">
        <f t="shared" si="5"/>
        <v>111.01516336558535</v>
      </c>
    </row>
    <row r="43" spans="1:7" x14ac:dyDescent="0.3">
      <c r="A43">
        <f t="shared" si="6"/>
        <v>4.2935099599060518</v>
      </c>
      <c r="B43">
        <f t="shared" si="0"/>
        <v>-7.1178912538264871</v>
      </c>
      <c r="C43">
        <f t="shared" si="1"/>
        <v>-15.987045508745522</v>
      </c>
      <c r="D43" s="1">
        <f t="shared" si="2"/>
        <v>92.112194110919461</v>
      </c>
      <c r="E43" s="1">
        <f t="shared" si="3"/>
        <v>-4.8275233570460152</v>
      </c>
      <c r="F43" s="1">
        <f t="shared" si="4"/>
        <v>30.216353938000864</v>
      </c>
      <c r="G43">
        <f t="shared" si="5"/>
        <v>106.27161137921925</v>
      </c>
    </row>
    <row r="44" spans="1:7" x14ac:dyDescent="0.3">
      <c r="A44">
        <f t="shared" si="6"/>
        <v>4.3982297150257113</v>
      </c>
      <c r="B44">
        <f t="shared" si="0"/>
        <v>-5.4077974015615675</v>
      </c>
      <c r="C44">
        <f t="shared" si="1"/>
        <v>-16.643489035165192</v>
      </c>
      <c r="D44" s="1">
        <f t="shared" si="2"/>
        <v>91.089765420528408</v>
      </c>
      <c r="E44" s="1">
        <f t="shared" si="3"/>
        <v>-0.20083639178545631</v>
      </c>
      <c r="F44" s="1">
        <f t="shared" si="4"/>
        <v>25.589666972740304</v>
      </c>
      <c r="G44">
        <f t="shared" si="5"/>
        <v>101.30133038347995</v>
      </c>
    </row>
    <row r="45" spans="1:7" x14ac:dyDescent="0.3">
      <c r="A45">
        <f t="shared" si="6"/>
        <v>4.5029494701453707</v>
      </c>
      <c r="B45">
        <f t="shared" si="0"/>
        <v>-3.6384545893107814</v>
      </c>
      <c r="C45">
        <f t="shared" si="1"/>
        <v>-17.1175830128416</v>
      </c>
      <c r="D45" s="1">
        <f t="shared" si="2"/>
        <v>88.976074803548556</v>
      </c>
      <c r="E45" s="1">
        <f t="shared" si="3"/>
        <v>4.5861496064836054</v>
      </c>
      <c r="F45" s="1">
        <f t="shared" si="4"/>
        <v>20.802680974471244</v>
      </c>
      <c r="G45">
        <f t="shared" si="5"/>
        <v>96.322867478406707</v>
      </c>
    </row>
    <row r="46" spans="1:7" x14ac:dyDescent="0.3">
      <c r="A46">
        <f t="shared" si="6"/>
        <v>4.6076692252650302</v>
      </c>
      <c r="B46">
        <f t="shared" si="0"/>
        <v>-1.8292481071839337</v>
      </c>
      <c r="C46">
        <f t="shared" si="1"/>
        <v>-17.404133168944785</v>
      </c>
      <c r="D46" s="1">
        <f t="shared" si="2"/>
        <v>85.79428029669775</v>
      </c>
      <c r="E46" s="1">
        <f t="shared" si="3"/>
        <v>9.4809874174229201</v>
      </c>
      <c r="F46" s="1">
        <f t="shared" si="4"/>
        <v>15.907843163531929</v>
      </c>
      <c r="G46">
        <f t="shared" si="5"/>
        <v>91.594237379886096</v>
      </c>
    </row>
    <row r="47" spans="1:7" x14ac:dyDescent="0.3">
      <c r="A47">
        <f t="shared" si="6"/>
        <v>4.7123889803846897</v>
      </c>
      <c r="B47">
        <f t="shared" si="0"/>
        <v>-3.2160146941351275E-15</v>
      </c>
      <c r="C47">
        <f t="shared" si="1"/>
        <v>-17.5</v>
      </c>
      <c r="D47" s="1">
        <f t="shared" si="2"/>
        <v>81.579242306426352</v>
      </c>
      <c r="E47" s="1">
        <f t="shared" si="3"/>
        <v>14.430048173665169</v>
      </c>
      <c r="F47" s="1">
        <f t="shared" si="4"/>
        <v>10.95878240728968</v>
      </c>
      <c r="G47">
        <f t="shared" si="5"/>
        <v>87.40787368266362</v>
      </c>
    </row>
    <row r="48" spans="1:7" x14ac:dyDescent="0.3">
      <c r="A48">
        <f>+A47+PI()/30</f>
        <v>4.8171087355043491</v>
      </c>
      <c r="B48">
        <f t="shared" si="0"/>
        <v>1.8292481071839273</v>
      </c>
      <c r="C48">
        <f t="shared" si="1"/>
        <v>-17.404133168944785</v>
      </c>
      <c r="D48" s="1">
        <f t="shared" si="2"/>
        <v>76.377141671009184</v>
      </c>
      <c r="E48" s="1">
        <f t="shared" si="3"/>
        <v>19.379108929907417</v>
      </c>
      <c r="F48" s="1">
        <f t="shared" si="4"/>
        <v>6.0097216510474318</v>
      </c>
      <c r="G48">
        <f t="shared" si="5"/>
        <v>84.074179279694803</v>
      </c>
    </row>
    <row r="49" spans="1:7" x14ac:dyDescent="0.3">
      <c r="A49">
        <f t="shared" si="6"/>
        <v>4.9218284906240086</v>
      </c>
      <c r="B49">
        <f t="shared" si="0"/>
        <v>3.6384545893107747</v>
      </c>
      <c r="C49">
        <f t="shared" si="1"/>
        <v>-17.117583012841603</v>
      </c>
      <c r="D49" s="1">
        <f t="shared" si="2"/>
        <v>70.244973693617425</v>
      </c>
      <c r="E49" s="1">
        <f t="shared" si="3"/>
        <v>24.273946740846732</v>
      </c>
      <c r="F49" s="1">
        <f t="shared" si="4"/>
        <v>1.1148838401081189</v>
      </c>
      <c r="G49">
        <f t="shared" si="5"/>
        <v>81.888697011737818</v>
      </c>
    </row>
    <row r="50" spans="1:7" x14ac:dyDescent="0.3">
      <c r="A50">
        <f t="shared" si="6"/>
        <v>5.0265482457436681</v>
      </c>
      <c r="B50">
        <f t="shared" si="0"/>
        <v>5.4077974015615622</v>
      </c>
      <c r="C50">
        <f t="shared" si="1"/>
        <v>-16.643489035165192</v>
      </c>
      <c r="D50" s="1">
        <f t="shared" si="2"/>
        <v>63.249923689849979</v>
      </c>
      <c r="E50" s="1">
        <f t="shared" si="3"/>
        <v>29.060932739115799</v>
      </c>
      <c r="F50" s="1">
        <f t="shared" si="4"/>
        <v>-3.6721021581609499</v>
      </c>
      <c r="G50">
        <f t="shared" si="5"/>
        <v>81.084026075140059</v>
      </c>
    </row>
    <row r="51" spans="1:7" x14ac:dyDescent="0.3">
      <c r="A51">
        <f t="shared" si="6"/>
        <v>5.1312680008633276</v>
      </c>
      <c r="B51">
        <f t="shared" si="0"/>
        <v>7.1178912538264809</v>
      </c>
      <c r="C51">
        <f t="shared" si="1"/>
        <v>-15.987045508745524</v>
      </c>
      <c r="D51" s="1">
        <f t="shared" si="2"/>
        <v>55.468630891356497</v>
      </c>
      <c r="E51" s="1">
        <f t="shared" si="3"/>
        <v>33.68761970437636</v>
      </c>
      <c r="F51" s="1">
        <f t="shared" si="4"/>
        <v>-8.298789123421507</v>
      </c>
      <c r="G51">
        <f t="shared" si="5"/>
        <v>81.779862311859304</v>
      </c>
    </row>
    <row r="52" spans="1:7" x14ac:dyDescent="0.3">
      <c r="A52">
        <f t="shared" si="6"/>
        <v>5.235987755982987</v>
      </c>
      <c r="B52">
        <f t="shared" si="0"/>
        <v>8.7499999999999751</v>
      </c>
      <c r="C52">
        <f t="shared" si="1"/>
        <v>-15.155444566227692</v>
      </c>
      <c r="D52" s="1">
        <f t="shared" si="2"/>
        <v>46.986348770377461</v>
      </c>
      <c r="E52" s="1">
        <f t="shared" si="3"/>
        <v>38.103316686040529</v>
      </c>
      <c r="F52" s="1">
        <f t="shared" si="4"/>
        <v>-12.714486105085676</v>
      </c>
      <c r="G52">
        <f t="shared" si="5"/>
        <v>83.95403307138308</v>
      </c>
    </row>
    <row r="53" spans="1:7" x14ac:dyDescent="0.3">
      <c r="A53">
        <f t="shared" si="6"/>
        <v>5.3407075111026465</v>
      </c>
      <c r="B53">
        <f t="shared" si="0"/>
        <v>10.28624191511825</v>
      </c>
      <c r="C53">
        <f t="shared" si="1"/>
        <v>-14.1577974015616</v>
      </c>
      <c r="D53" s="1">
        <f t="shared" si="2"/>
        <v>37.89601098486196</v>
      </c>
      <c r="E53" s="1">
        <f t="shared" si="3"/>
        <v>42.259644383933185</v>
      </c>
      <c r="F53" s="1">
        <f t="shared" si="4"/>
        <v>-16.870813802978336</v>
      </c>
      <c r="G53">
        <f t="shared" si="5"/>
        <v>87.450633811645744</v>
      </c>
    </row>
    <row r="54" spans="1:7" x14ac:dyDescent="0.3">
      <c r="A54">
        <f t="shared" si="6"/>
        <v>5.445427266222306</v>
      </c>
      <c r="B54">
        <f t="shared" si="0"/>
        <v>11.709785611279989</v>
      </c>
      <c r="C54">
        <f t="shared" si="1"/>
        <v>-13.005034445854427</v>
      </c>
      <c r="D54" s="1">
        <f t="shared" si="2"/>
        <v>28.2972131778636</v>
      </c>
      <c r="E54" s="1">
        <f t="shared" si="3"/>
        <v>46.111065202028747</v>
      </c>
      <c r="F54" s="1">
        <f t="shared" si="4"/>
        <v>-20.722234621073898</v>
      </c>
      <c r="G54">
        <f t="shared" si="5"/>
        <v>92.019869044153708</v>
      </c>
    </row>
    <row r="55" spans="1:7" x14ac:dyDescent="0.3">
      <c r="A55">
        <f t="shared" si="6"/>
        <v>5.5501470213419655</v>
      </c>
      <c r="B55">
        <f t="shared" si="0"/>
        <v>13.005034445854369</v>
      </c>
      <c r="C55">
        <f t="shared" si="1"/>
        <v>-11.709785611280052</v>
      </c>
      <c r="D55" s="1">
        <f t="shared" si="2"/>
        <v>18.295121786833384</v>
      </c>
      <c r="E55" s="1">
        <f t="shared" si="3"/>
        <v>49.615382167882537</v>
      </c>
      <c r="F55" s="1">
        <f t="shared" si="4"/>
        <v>-24.226551586927688</v>
      </c>
      <c r="G55">
        <f t="shared" si="5"/>
        <v>97.36810221819249</v>
      </c>
    </row>
    <row r="56" spans="1:7" x14ac:dyDescent="0.3">
      <c r="A56">
        <f t="shared" si="6"/>
        <v>5.6548667764616249</v>
      </c>
      <c r="B56">
        <f t="shared" si="0"/>
        <v>14.157797401561549</v>
      </c>
      <c r="C56">
        <f t="shared" si="1"/>
        <v>-10.286241915118321</v>
      </c>
      <c r="D56" s="1">
        <f t="shared" si="2"/>
        <v>7.9993218181236543</v>
      </c>
      <c r="E56" s="1">
        <f t="shared" si="3"/>
        <v>52.734201251491179</v>
      </c>
      <c r="F56" s="1">
        <f t="shared" si="4"/>
        <v>-27.34537067053633</v>
      </c>
      <c r="G56">
        <f t="shared" si="5"/>
        <v>103.19876445856954</v>
      </c>
    </row>
    <row r="57" spans="1:7" x14ac:dyDescent="0.3">
      <c r="A57">
        <f t="shared" si="6"/>
        <v>5.7595865315812844</v>
      </c>
      <c r="B57">
        <f t="shared" si="0"/>
        <v>15.155444566227649</v>
      </c>
      <c r="C57">
        <f t="shared" si="1"/>
        <v>-8.750000000000048</v>
      </c>
      <c r="D57" s="1">
        <f t="shared" si="2"/>
        <v>-2.4773837892737518</v>
      </c>
      <c r="E57" s="1">
        <f t="shared" si="3"/>
        <v>55.433352018319816</v>
      </c>
      <c r="F57" s="1">
        <f t="shared" si="4"/>
        <v>-30.044521437364967</v>
      </c>
      <c r="G57">
        <f t="shared" si="5"/>
        <v>109.23702112196712</v>
      </c>
    </row>
    <row r="58" spans="1:7" x14ac:dyDescent="0.3">
      <c r="A58">
        <f t="shared" si="6"/>
        <v>5.8643062867009439</v>
      </c>
      <c r="B58">
        <f t="shared" si="0"/>
        <v>15.98704550874549</v>
      </c>
      <c r="C58">
        <f t="shared" si="1"/>
        <v>-7.1178912538265591</v>
      </c>
      <c r="D58" s="1">
        <f t="shared" si="2"/>
        <v>-13.020210056332594</v>
      </c>
      <c r="E58" s="1">
        <f t="shared" si="3"/>
        <v>57.683262007733454</v>
      </c>
      <c r="F58" s="1">
        <f t="shared" si="4"/>
        <v>-32.294431426778601</v>
      </c>
      <c r="G58">
        <f t="shared" si="5"/>
        <v>115.240587125397</v>
      </c>
    </row>
    <row r="59" spans="1:7" x14ac:dyDescent="0.3">
      <c r="A59">
        <f t="shared" si="6"/>
        <v>5.9690260418206034</v>
      </c>
      <c r="B59">
        <f t="shared" si="0"/>
        <v>16.643489035165167</v>
      </c>
      <c r="C59">
        <f t="shared" si="1"/>
        <v>-5.407797401561643</v>
      </c>
      <c r="D59" s="1">
        <f t="shared" si="2"/>
        <v>-23.513647572242746</v>
      </c>
      <c r="E59" s="1">
        <f t="shared" si="3"/>
        <v>59.459280735064155</v>
      </c>
      <c r="F59" s="1">
        <f t="shared" si="4"/>
        <v>-34.070450154109309</v>
      </c>
      <c r="G59">
        <f t="shared" si="5"/>
        <v>121.00205180019094</v>
      </c>
    </row>
    <row r="60" spans="1:7" x14ac:dyDescent="0.3">
      <c r="A60">
        <f t="shared" si="6"/>
        <v>6.0737457969402628</v>
      </c>
      <c r="B60">
        <f t="shared" si="0"/>
        <v>17.117583012841585</v>
      </c>
      <c r="C60">
        <f t="shared" si="1"/>
        <v>-3.6384545893108586</v>
      </c>
      <c r="D60" s="1">
        <f t="shared" si="2"/>
        <v>-33.842728039686925</v>
      </c>
      <c r="E60" s="1">
        <f t="shared" si="3"/>
        <v>60.741949767479461</v>
      </c>
      <c r="F60" s="1">
        <f t="shared" si="4"/>
        <v>-35.353119186524609</v>
      </c>
      <c r="G60">
        <f t="shared" si="5"/>
        <v>126.34719124097317</v>
      </c>
    </row>
    <row r="61" spans="1:7" x14ac:dyDescent="0.3">
      <c r="A61">
        <f t="shared" si="6"/>
        <v>6.1784655520599223</v>
      </c>
      <c r="B61">
        <f t="shared" si="0"/>
        <v>17.404133168944774</v>
      </c>
      <c r="C61">
        <f t="shared" si="1"/>
        <v>-1.8292481071840121</v>
      </c>
      <c r="D61" s="1">
        <f t="shared" si="2"/>
        <v>-43.894283891564768</v>
      </c>
      <c r="E61" s="1">
        <f t="shared" si="3"/>
        <v>61.517215914644481</v>
      </c>
      <c r="F61" s="1">
        <f t="shared" si="4"/>
        <v>-36.128385333689636</v>
      </c>
      <c r="G61">
        <f t="shared" si="5"/>
        <v>131.13196559374424</v>
      </c>
    </row>
    <row r="62" spans="1:7" x14ac:dyDescent="0.3">
      <c r="A62">
        <f t="shared" si="6"/>
        <v>6.2831853071795818</v>
      </c>
      <c r="B62">
        <f t="shared" si="0"/>
        <v>17.5</v>
      </c>
      <c r="C62">
        <f t="shared" si="1"/>
        <v>-8.2003631315941128E-14</v>
      </c>
      <c r="D62" s="1">
        <f t="shared" si="2"/>
        <v>-53.558188178539808</v>
      </c>
      <c r="E62" s="1">
        <f t="shared" si="3"/>
        <v>61.776585198416008</v>
      </c>
      <c r="F62" s="1">
        <f t="shared" si="4"/>
        <v>-36.387754617461155</v>
      </c>
      <c r="G62">
        <f t="shared" si="5"/>
        <v>135.23950981721663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INSA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Ansoud</dc:creator>
  <cp:lastModifiedBy>Sebastien Ansoud</cp:lastModifiedBy>
  <dcterms:created xsi:type="dcterms:W3CDTF">2020-12-15T16:06:30Z</dcterms:created>
  <dcterms:modified xsi:type="dcterms:W3CDTF">2020-12-15T16:38:28Z</dcterms:modified>
</cp:coreProperties>
</file>