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ocuments\NextCloud\Labech_Industrial_ecology_circular\9&amp;10 MFA\"/>
    </mc:Choice>
  </mc:AlternateContent>
  <bookViews>
    <workbookView xWindow="0" yWindow="0" windowWidth="16380" windowHeight="8190" tabRatio="500"/>
  </bookViews>
  <sheets>
    <sheet name="Sheet1" sheetId="1" r:id="rId1"/>
  </sheets>
  <definedNames>
    <definedName name="solver_adj" localSheetId="0" hidden="1">Sheet1!$O$12:$O$19,Sheet1!$A$5</definedName>
    <definedName name="solver_cvg" localSheetId="0" hidden="1">0.0001</definedName>
    <definedName name="solver_drv" localSheetId="0" hidden="1">2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Sheet1!$W$12:$W$19</definedName>
    <definedName name="solver_lhs2" localSheetId="0" hidden="1">Sheet1!$X$12:$X$19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1</definedName>
    <definedName name="solver_nwt" localSheetId="0" hidden="1">1</definedName>
    <definedName name="solver_opt" localSheetId="0" hidden="1">Sheet1!$U$12</definedName>
    <definedName name="solver_pre" localSheetId="0" hidden="1">0.000001</definedName>
    <definedName name="solver_rbv" localSheetId="0" hidden="1">2</definedName>
    <definedName name="solver_rel1" localSheetId="0" hidden="1">2</definedName>
    <definedName name="solver_rel2" localSheetId="0" hidden="1">2</definedName>
    <definedName name="solver_rhs1" localSheetId="0" hidden="1">0</definedName>
    <definedName name="solver_rhs2" localSheetId="0" hidden="1">0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19" i="1" l="1"/>
  <c r="S16" i="1"/>
  <c r="S18" i="1" l="1"/>
  <c r="S17" i="1"/>
  <c r="U12" i="1" l="1"/>
  <c r="I7" i="1" l="1"/>
  <c r="W12" i="1" s="1" a="1"/>
  <c r="W12" i="1" l="1"/>
  <c r="W13" i="1"/>
  <c r="W14" i="1"/>
  <c r="W15" i="1"/>
  <c r="W16" i="1"/>
  <c r="W17" i="1"/>
  <c r="W18" i="1"/>
  <c r="W19" i="1"/>
</calcChain>
</file>

<file path=xl/sharedStrings.xml><?xml version="1.0" encoding="utf-8"?>
<sst xmlns="http://schemas.openxmlformats.org/spreadsheetml/2006/main" count="108" uniqueCount="37">
  <si>
    <t>A =</t>
  </si>
  <si>
    <t>alpha =</t>
  </si>
  <si>
    <t>Inverse de A =</t>
  </si>
  <si>
    <t>y =</t>
  </si>
  <si>
    <t xml:space="preserve"> </t>
  </si>
  <si>
    <t>x =</t>
  </si>
  <si>
    <t>x</t>
  </si>
  <si>
    <t>=</t>
  </si>
  <si>
    <t>Transport F12</t>
  </si>
  <si>
    <t>Recyclage F21</t>
  </si>
  <si>
    <t>Déchets F20</t>
  </si>
  <si>
    <t>Matières premières F01</t>
  </si>
  <si>
    <t>M =</t>
  </si>
  <si>
    <t>= S1</t>
  </si>
  <si>
    <t>= S2</t>
  </si>
  <si>
    <t>= ΔS1</t>
  </si>
  <si>
    <t>= ΔS2</t>
  </si>
  <si>
    <t>= F01</t>
  </si>
  <si>
    <t>= F12</t>
  </si>
  <si>
    <t>= F21</t>
  </si>
  <si>
    <t>= F20</t>
  </si>
  <si>
    <t>w</t>
  </si>
  <si>
    <t>M</t>
  </si>
  <si>
    <t>A*x = (A*x=0 correspond à la contrainte correspond à gk(xi, ui)=0 du cours)</t>
  </si>
  <si>
    <t>Stock 1</t>
  </si>
  <si>
    <t>Stock 2</t>
  </si>
  <si>
    <t>Var. stock 1</t>
  </si>
  <si>
    <t>Var. stock 2</t>
  </si>
  <si>
    <t>Cases rouges : Variables de décision</t>
  </si>
  <si>
    <t>Case orange : Fonction objectif</t>
  </si>
  <si>
    <t>Cases jaunes : Contraintes (qui doivent être égales à zéro)</t>
  </si>
  <si>
    <t>Contrairement à la dernière fois, on n'a pas de valeur à fixer pour F01 =&gt; les 5e et 7 lignes de la matrice sont identiques.</t>
  </si>
  <si>
    <t>!!! N'oubliez pas de remplacer l'algo "GRG Nonlinear" par "Simplex PL". !!!</t>
  </si>
  <si>
    <t>Pour linéariser, il faut retirer alpha (A5) des variables de décision du solveur (donc, tâtonner pour trouver sa valeur qui minimise la fonction objectif).</t>
  </si>
  <si>
    <t>bout./an</t>
  </si>
  <si>
    <t>inutile</t>
  </si>
  <si>
    <t>Obj. (err. quadr.)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</si>
</sst>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2"/>
      <color rgb="FF000000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FFF2CC"/>
        <bgColor rgb="FFEDEDED"/>
      </patternFill>
    </fill>
    <fill>
      <patternFill patternType="solid">
        <fgColor rgb="FF00B0F0"/>
        <bgColor rgb="FF33CCCC"/>
      </patternFill>
    </fill>
    <fill>
      <patternFill patternType="solid">
        <fgColor rgb="FF00B0F0"/>
        <bgColor rgb="FFEDEDED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rgb="FFEDEDED"/>
      </patternFill>
    </fill>
    <fill>
      <patternFill patternType="solid">
        <fgColor rgb="FFFF0000"/>
        <bgColor rgb="FFFF8080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rgb="FFFFF2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Border="0" applyAlignment="0" applyProtection="0"/>
  </cellStyleXfs>
  <cellXfs count="18">
    <xf numFmtId="0" fontId="0" fillId="0" borderId="0" xfId="0"/>
    <xf numFmtId="0" fontId="0" fillId="2" borderId="0" xfId="0" applyFont="1" applyFill="1"/>
    <xf numFmtId="0" fontId="2" fillId="2" borderId="0" xfId="0" applyFont="1" applyFill="1" applyAlignment="1">
      <alignment horizontal="right" vertical="center"/>
    </xf>
    <xf numFmtId="0" fontId="0" fillId="3" borderId="0" xfId="0" applyFont="1" applyFill="1"/>
    <xf numFmtId="0" fontId="0" fillId="0" borderId="0" xfId="0" applyFont="1" applyAlignment="1">
      <alignment horizontal="center"/>
    </xf>
    <xf numFmtId="0" fontId="2" fillId="4" borderId="0" xfId="0" applyFont="1" applyFill="1" applyAlignment="1">
      <alignment horizontal="right" vertical="center"/>
    </xf>
    <xf numFmtId="0" fontId="0" fillId="5" borderId="0" xfId="0" applyFill="1"/>
    <xf numFmtId="0" fontId="2" fillId="6" borderId="0" xfId="0" applyFont="1" applyFill="1" applyAlignment="1">
      <alignment horizontal="right" vertical="center"/>
    </xf>
    <xf numFmtId="0" fontId="0" fillId="6" borderId="0" xfId="0" applyFill="1"/>
    <xf numFmtId="0" fontId="0" fillId="7" borderId="0" xfId="0" applyFont="1" applyFill="1"/>
    <xf numFmtId="0" fontId="0" fillId="8" borderId="0" xfId="0" applyFont="1" applyFill="1"/>
    <xf numFmtId="0" fontId="0" fillId="9" borderId="0" xfId="0" applyFill="1"/>
    <xf numFmtId="0" fontId="0" fillId="10" borderId="0" xfId="0" applyFont="1" applyFill="1"/>
    <xf numFmtId="0" fontId="2" fillId="10" borderId="0" xfId="0" applyFont="1" applyFill="1" applyAlignment="1">
      <alignment horizontal="left" vertical="center"/>
    </xf>
    <xf numFmtId="0" fontId="0" fillId="11" borderId="0" xfId="0" applyFill="1"/>
    <xf numFmtId="0" fontId="0" fillId="12" borderId="0" xfId="0" applyFill="1"/>
    <xf numFmtId="0" fontId="0" fillId="13" borderId="0" xfId="0" applyFont="1" applyFill="1"/>
    <xf numFmtId="9" fontId="1" fillId="5" borderId="0" xfId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5B9BD5"/>
      <rgbColor rgb="FF993366"/>
      <rgbColor rgb="FFFFF2CC"/>
      <rgbColor rgb="FFEDEDED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250197</xdr:colOff>
      <xdr:row>2</xdr:row>
      <xdr:rowOff>4261</xdr:rowOff>
    </xdr:from>
    <xdr:to>
      <xdr:col>19</xdr:col>
      <xdr:colOff>172762</xdr:colOff>
      <xdr:row>7</xdr:row>
      <xdr:rowOff>64437</xdr:rowOff>
    </xdr:to>
    <xdr:sp macro="" textlink="">
      <xdr:nvSpPr>
        <xdr:cNvPr id="22" name="Rectangle 21"/>
        <xdr:cNvSpPr/>
      </xdr:nvSpPr>
      <xdr:spPr bwMode="auto">
        <a:xfrm>
          <a:off x="5584197" y="392588"/>
          <a:ext cx="3065815" cy="1049311"/>
        </a:xfrm>
        <a:prstGeom prst="rect">
          <a:avLst/>
        </a:prstGeom>
        <a:noFill/>
        <a:ln w="19050">
          <a:solidFill>
            <a:schemeClr val="tx1"/>
          </a:solidFill>
          <a:prstDash val="dashDot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/>
          </a:pPr>
          <a:endParaRPr lang="fr-FR"/>
        </a:p>
      </xdr:txBody>
    </xdr:sp>
    <xdr:clientData/>
  </xdr:twoCellAnchor>
  <xdr:twoCellAnchor>
    <xdr:from>
      <xdr:col>13</xdr:col>
      <xdr:colOff>30476</xdr:colOff>
      <xdr:row>4</xdr:row>
      <xdr:rowOff>12482</xdr:rowOff>
    </xdr:from>
    <xdr:to>
      <xdr:col>15</xdr:col>
      <xdr:colOff>51930</xdr:colOff>
      <xdr:row>4</xdr:row>
      <xdr:rowOff>12482</xdr:rowOff>
    </xdr:to>
    <xdr:cxnSp macro="">
      <xdr:nvCxnSpPr>
        <xdr:cNvPr id="23" name="Connecteur droit avec flèche 25"/>
        <xdr:cNvCxnSpPr>
          <a:cxnSpLocks/>
          <a:endCxn id="24" idx="1"/>
        </xdr:cNvCxnSpPr>
      </xdr:nvCxnSpPr>
      <xdr:spPr bwMode="auto">
        <a:xfrm>
          <a:off x="5247245" y="796463"/>
          <a:ext cx="592954" cy="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51930</xdr:colOff>
      <xdr:row>2</xdr:row>
      <xdr:rowOff>101159</xdr:rowOff>
    </xdr:from>
    <xdr:to>
      <xdr:col>16</xdr:col>
      <xdr:colOff>684682</xdr:colOff>
      <xdr:row>5</xdr:row>
      <xdr:rowOff>121632</xdr:rowOff>
    </xdr:to>
    <xdr:sp macro="" textlink="">
      <xdr:nvSpPr>
        <xdr:cNvPr id="24" name="Rectangle 23"/>
        <xdr:cNvSpPr/>
      </xdr:nvSpPr>
      <xdr:spPr bwMode="auto">
        <a:xfrm>
          <a:off x="5840199" y="489486"/>
          <a:ext cx="1021079" cy="613954"/>
        </a:xfrm>
        <a:prstGeom prst="rect">
          <a:avLst/>
        </a:prstGeom>
        <a:noFill/>
        <a:ln w="19050">
          <a:solidFill>
            <a:schemeClr val="tx1"/>
          </a:solidFill>
          <a:prstDash val="solid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lIns="0" tIns="0" rIns="0" bIns="0" rtlCol="0" anchor="t" anchorCtr="0"/>
        <a:lstStyle>
          <a:defPPr>
            <a:defRPr lang="fr-FR"/>
          </a:defPPr>
          <a:lvl1pPr marL="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fr-FR">
              <a:solidFill>
                <a:schemeClr val="tx1"/>
              </a:solidFill>
            </a:rPr>
            <a:t> 1</a:t>
          </a:r>
          <a:r>
            <a:rPr lang="fr-FR" sz="1050">
              <a:solidFill>
                <a:schemeClr val="tx1"/>
              </a:solidFill>
            </a:rPr>
            <a:t>Prod.</a:t>
          </a:r>
          <a:endParaRPr/>
        </a:p>
      </xdr:txBody>
    </xdr:sp>
    <xdr:clientData/>
  </xdr:twoCellAnchor>
  <xdr:twoCellAnchor>
    <xdr:from>
      <xdr:col>15</xdr:col>
      <xdr:colOff>193495</xdr:colOff>
      <xdr:row>4</xdr:row>
      <xdr:rowOff>45124</xdr:rowOff>
    </xdr:from>
    <xdr:to>
      <xdr:col>16</xdr:col>
      <xdr:colOff>498142</xdr:colOff>
      <xdr:row>5</xdr:row>
      <xdr:rowOff>49782</xdr:rowOff>
    </xdr:to>
    <xdr:sp macro="" textlink="">
      <xdr:nvSpPr>
        <xdr:cNvPr id="25" name="Rectangle 24"/>
        <xdr:cNvSpPr/>
      </xdr:nvSpPr>
      <xdr:spPr bwMode="auto">
        <a:xfrm>
          <a:off x="5981764" y="829105"/>
          <a:ext cx="692974" cy="202485"/>
        </a:xfrm>
        <a:prstGeom prst="rect">
          <a:avLst/>
        </a:prstGeom>
        <a:noFill/>
        <a:ln w="19050">
          <a:solidFill>
            <a:schemeClr val="tx1"/>
          </a:solidFill>
          <a:prstDash val="solid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lIns="0" tIns="0" rIns="0" bIns="0" rtlCol="0" anchor="t" anchorCtr="0"/>
        <a:lstStyle>
          <a:defPPr>
            <a:defRPr lang="fr-FR"/>
          </a:defPPr>
          <a:lvl1pPr marL="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/>
          </a:pPr>
          <a:r>
            <a:rPr lang="fr-FR" sz="1050">
              <a:solidFill>
                <a:schemeClr val="tx1"/>
              </a:solidFill>
            </a:rPr>
            <a:t> S</a:t>
          </a:r>
          <a:r>
            <a:rPr lang="fr-FR" sz="1050" baseline="-25000">
              <a:solidFill>
                <a:schemeClr val="tx1"/>
              </a:solidFill>
            </a:rPr>
            <a:t>1</a:t>
          </a:r>
          <a:endParaRPr/>
        </a:p>
      </xdr:txBody>
    </xdr:sp>
    <xdr:clientData/>
  </xdr:twoCellAnchor>
  <xdr:twoCellAnchor>
    <xdr:from>
      <xdr:col>16</xdr:col>
      <xdr:colOff>363674</xdr:colOff>
      <xdr:row>3</xdr:row>
      <xdr:rowOff>23138</xdr:rowOff>
    </xdr:from>
    <xdr:to>
      <xdr:col>16</xdr:col>
      <xdr:colOff>363674</xdr:colOff>
      <xdr:row>4</xdr:row>
      <xdr:rowOff>41311</xdr:rowOff>
    </xdr:to>
    <xdr:cxnSp macro="">
      <xdr:nvCxnSpPr>
        <xdr:cNvPr id="26" name="Connecteur droit avec flèche 33"/>
        <xdr:cNvCxnSpPr>
          <a:cxnSpLocks/>
        </xdr:cNvCxnSpPr>
      </xdr:nvCxnSpPr>
      <xdr:spPr bwMode="auto">
        <a:xfrm>
          <a:off x="6540270" y="609292"/>
          <a:ext cx="0" cy="21600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684682</xdr:colOff>
      <xdr:row>4</xdr:row>
      <xdr:rowOff>12482</xdr:rowOff>
    </xdr:from>
    <xdr:to>
      <xdr:col>16</xdr:col>
      <xdr:colOff>1272293</xdr:colOff>
      <xdr:row>4</xdr:row>
      <xdr:rowOff>12482</xdr:rowOff>
    </xdr:to>
    <xdr:cxnSp macro="">
      <xdr:nvCxnSpPr>
        <xdr:cNvPr id="27" name="Connecteur droit avec flèche 34"/>
        <xdr:cNvCxnSpPr>
          <a:cxnSpLocks/>
          <a:stCxn id="24" idx="3"/>
          <a:endCxn id="33" idx="1"/>
        </xdr:cNvCxnSpPr>
      </xdr:nvCxnSpPr>
      <xdr:spPr bwMode="auto">
        <a:xfrm>
          <a:off x="6861278" y="796463"/>
          <a:ext cx="587611" cy="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174142</xdr:colOff>
      <xdr:row>5</xdr:row>
      <xdr:rowOff>121632</xdr:rowOff>
    </xdr:from>
    <xdr:to>
      <xdr:col>16</xdr:col>
      <xdr:colOff>174143</xdr:colOff>
      <xdr:row>6</xdr:row>
      <xdr:rowOff>70765</xdr:rowOff>
    </xdr:to>
    <xdr:cxnSp macro="">
      <xdr:nvCxnSpPr>
        <xdr:cNvPr id="28" name="Connecteur droit avec flèche 37"/>
        <xdr:cNvCxnSpPr>
          <a:cxnSpLocks/>
          <a:endCxn id="24" idx="2"/>
        </xdr:cNvCxnSpPr>
      </xdr:nvCxnSpPr>
      <xdr:spPr bwMode="auto">
        <a:xfrm flipV="1">
          <a:off x="6350738" y="1103440"/>
          <a:ext cx="1" cy="14696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174143</xdr:colOff>
      <xdr:row>6</xdr:row>
      <xdr:rowOff>70763</xdr:rowOff>
    </xdr:from>
    <xdr:to>
      <xdr:col>17</xdr:col>
      <xdr:colOff>361410</xdr:colOff>
      <xdr:row>6</xdr:row>
      <xdr:rowOff>70763</xdr:rowOff>
    </xdr:to>
    <xdr:cxnSp macro="">
      <xdr:nvCxnSpPr>
        <xdr:cNvPr id="29" name="Connecteur droit avec flèche 38"/>
        <xdr:cNvCxnSpPr>
          <a:cxnSpLocks/>
        </xdr:cNvCxnSpPr>
      </xdr:nvCxnSpPr>
      <xdr:spPr bwMode="auto">
        <a:xfrm flipH="1">
          <a:off x="6350739" y="1250398"/>
          <a:ext cx="1608690" cy="0"/>
        </a:xfrm>
        <a:prstGeom prst="straightConnector1">
          <a:avLst/>
        </a:prstGeom>
        <a:ln w="19050">
          <a:solidFill>
            <a:schemeClr val="tx1"/>
          </a:solidFill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306052</xdr:colOff>
      <xdr:row>2</xdr:row>
      <xdr:rowOff>143863</xdr:rowOff>
    </xdr:from>
    <xdr:to>
      <xdr:col>16</xdr:col>
      <xdr:colOff>684682</xdr:colOff>
      <xdr:row>4</xdr:row>
      <xdr:rowOff>2125</xdr:rowOff>
    </xdr:to>
    <xdr:sp macro="" textlink="">
      <xdr:nvSpPr>
        <xdr:cNvPr id="30" name="ZoneTexte 50"/>
        <xdr:cNvSpPr/>
      </xdr:nvSpPr>
      <xdr:spPr bwMode="auto">
        <a:xfrm>
          <a:off x="6482648" y="532190"/>
          <a:ext cx="378630" cy="253916"/>
        </a:xfrm>
        <a:prstGeom prst="rect">
          <a:avLst/>
        </a:prstGeom>
        <a:noFill/>
        <a:effectLst/>
      </xdr:spPr>
      <xdr:txBody>
        <a:bodyPr wrap="square" rtlCol="0">
          <a:sp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el-GR" sz="1050">
              <a:latin typeface="Times New Roman"/>
              <a:cs typeface="Times New Roman"/>
            </a:rPr>
            <a:t>Δ</a:t>
          </a:r>
          <a:r>
            <a:rPr lang="fr-FR" sz="1050"/>
            <a:t>S</a:t>
          </a:r>
          <a:r>
            <a:rPr lang="fr-FR" sz="1050" baseline="-25000"/>
            <a:t>1</a:t>
          </a:r>
          <a:endParaRPr/>
        </a:p>
      </xdr:txBody>
    </xdr:sp>
    <xdr:clientData/>
  </xdr:twoCellAnchor>
  <xdr:twoCellAnchor>
    <xdr:from>
      <xdr:col>13</xdr:col>
      <xdr:colOff>30476</xdr:colOff>
      <xdr:row>2</xdr:row>
      <xdr:rowOff>143863</xdr:rowOff>
    </xdr:from>
    <xdr:to>
      <xdr:col>14</xdr:col>
      <xdr:colOff>250197</xdr:colOff>
      <xdr:row>4</xdr:row>
      <xdr:rowOff>2125</xdr:rowOff>
    </xdr:to>
    <xdr:sp macro="" textlink="">
      <xdr:nvSpPr>
        <xdr:cNvPr id="31" name="ZoneTexte 51"/>
        <xdr:cNvSpPr/>
      </xdr:nvSpPr>
      <xdr:spPr bwMode="auto">
        <a:xfrm>
          <a:off x="5247245" y="532190"/>
          <a:ext cx="336952" cy="253916"/>
        </a:xfrm>
        <a:prstGeom prst="rect">
          <a:avLst/>
        </a:prstGeom>
        <a:noFill/>
        <a:effectLst/>
      </xdr:spPr>
      <xdr:txBody>
        <a:bodyPr wrap="square" rtlCol="0">
          <a:sp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fr-FR" sz="1050"/>
            <a:t>F</a:t>
          </a:r>
          <a:r>
            <a:rPr lang="fr-FR" sz="1050" baseline="-25000"/>
            <a:t>01</a:t>
          </a:r>
          <a:endParaRPr/>
        </a:p>
      </xdr:txBody>
    </xdr:sp>
    <xdr:clientData/>
  </xdr:twoCellAnchor>
  <xdr:twoCellAnchor>
    <xdr:from>
      <xdr:col>16</xdr:col>
      <xdr:colOff>766865</xdr:colOff>
      <xdr:row>2</xdr:row>
      <xdr:rowOff>143863</xdr:rowOff>
    </xdr:from>
    <xdr:to>
      <xdr:col>16</xdr:col>
      <xdr:colOff>1103817</xdr:colOff>
      <xdr:row>4</xdr:row>
      <xdr:rowOff>2125</xdr:rowOff>
    </xdr:to>
    <xdr:sp macro="" textlink="">
      <xdr:nvSpPr>
        <xdr:cNvPr id="32" name="ZoneTexte 52"/>
        <xdr:cNvSpPr/>
      </xdr:nvSpPr>
      <xdr:spPr bwMode="auto">
        <a:xfrm>
          <a:off x="6943461" y="532190"/>
          <a:ext cx="336952" cy="253916"/>
        </a:xfrm>
        <a:prstGeom prst="rect">
          <a:avLst/>
        </a:prstGeom>
        <a:noFill/>
        <a:effectLst/>
      </xdr:spPr>
      <xdr:txBody>
        <a:bodyPr wrap="square" rtlCol="0">
          <a:sp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fr-FR" sz="1050"/>
            <a:t>F</a:t>
          </a:r>
          <a:r>
            <a:rPr lang="fr-FR" sz="1050" baseline="-25000"/>
            <a:t>12</a:t>
          </a:r>
          <a:endParaRPr/>
        </a:p>
      </xdr:txBody>
    </xdr:sp>
    <xdr:clientData/>
  </xdr:twoCellAnchor>
  <xdr:twoCellAnchor>
    <xdr:from>
      <xdr:col>16</xdr:col>
      <xdr:colOff>1272293</xdr:colOff>
      <xdr:row>2</xdr:row>
      <xdr:rowOff>101159</xdr:rowOff>
    </xdr:from>
    <xdr:to>
      <xdr:col>18</xdr:col>
      <xdr:colOff>432333</xdr:colOff>
      <xdr:row>5</xdr:row>
      <xdr:rowOff>121632</xdr:rowOff>
    </xdr:to>
    <xdr:sp macro="" textlink="">
      <xdr:nvSpPr>
        <xdr:cNvPr id="33" name="Rectangle 32"/>
        <xdr:cNvSpPr/>
      </xdr:nvSpPr>
      <xdr:spPr bwMode="auto">
        <a:xfrm>
          <a:off x="7448889" y="489486"/>
          <a:ext cx="1021079" cy="613954"/>
        </a:xfrm>
        <a:prstGeom prst="rect">
          <a:avLst/>
        </a:prstGeom>
        <a:noFill/>
        <a:ln w="19050">
          <a:solidFill>
            <a:schemeClr val="tx1"/>
          </a:solidFill>
          <a:prstDash val="solid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lIns="0" tIns="0" rIns="0" bIns="0" rtlCol="0" anchor="t" anchorCtr="0"/>
        <a:lstStyle>
          <a:defPPr>
            <a:defRPr lang="fr-FR"/>
          </a:defPPr>
          <a:lvl1pPr marL="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fr-FR">
              <a:solidFill>
                <a:schemeClr val="tx1"/>
              </a:solidFill>
            </a:rPr>
            <a:t> 2</a:t>
          </a:r>
          <a:r>
            <a:rPr lang="fr-FR" sz="1050">
              <a:solidFill>
                <a:schemeClr val="tx1"/>
              </a:solidFill>
            </a:rPr>
            <a:t>Conso.</a:t>
          </a:r>
          <a:endParaRPr sz="1050"/>
        </a:p>
      </xdr:txBody>
    </xdr:sp>
    <xdr:clientData/>
  </xdr:twoCellAnchor>
  <xdr:twoCellAnchor>
    <xdr:from>
      <xdr:col>16</xdr:col>
      <xdr:colOff>1413858</xdr:colOff>
      <xdr:row>4</xdr:row>
      <xdr:rowOff>45124</xdr:rowOff>
    </xdr:from>
    <xdr:to>
      <xdr:col>18</xdr:col>
      <xdr:colOff>245793</xdr:colOff>
      <xdr:row>5</xdr:row>
      <xdr:rowOff>49782</xdr:rowOff>
    </xdr:to>
    <xdr:sp macro="" textlink="">
      <xdr:nvSpPr>
        <xdr:cNvPr id="34" name="Rectangle 33"/>
        <xdr:cNvSpPr/>
      </xdr:nvSpPr>
      <xdr:spPr bwMode="auto">
        <a:xfrm>
          <a:off x="7590454" y="829105"/>
          <a:ext cx="692974" cy="202485"/>
        </a:xfrm>
        <a:prstGeom prst="rect">
          <a:avLst/>
        </a:prstGeom>
        <a:noFill/>
        <a:ln w="19050">
          <a:solidFill>
            <a:schemeClr val="tx1"/>
          </a:solidFill>
          <a:prstDash val="solid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lIns="0" tIns="0" rIns="0" bIns="0" rtlCol="0" anchor="t" anchorCtr="0"/>
        <a:lstStyle>
          <a:defPPr>
            <a:defRPr lang="fr-FR"/>
          </a:defPPr>
          <a:lvl1pPr marL="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/>
          </a:pPr>
          <a:r>
            <a:rPr lang="fr-FR" sz="1050">
              <a:solidFill>
                <a:schemeClr val="tx1"/>
              </a:solidFill>
            </a:rPr>
            <a:t> S</a:t>
          </a:r>
          <a:r>
            <a:rPr lang="fr-FR" sz="1050" baseline="-25000">
              <a:solidFill>
                <a:schemeClr val="tx1"/>
              </a:solidFill>
            </a:rPr>
            <a:t>2</a:t>
          </a:r>
          <a:endParaRPr/>
        </a:p>
      </xdr:txBody>
    </xdr:sp>
    <xdr:clientData/>
  </xdr:twoCellAnchor>
  <xdr:twoCellAnchor>
    <xdr:from>
      <xdr:col>18</xdr:col>
      <xdr:colOff>111325</xdr:colOff>
      <xdr:row>3</xdr:row>
      <xdr:rowOff>23138</xdr:rowOff>
    </xdr:from>
    <xdr:to>
      <xdr:col>18</xdr:col>
      <xdr:colOff>111325</xdr:colOff>
      <xdr:row>4</xdr:row>
      <xdr:rowOff>41311</xdr:rowOff>
    </xdr:to>
    <xdr:cxnSp macro="">
      <xdr:nvCxnSpPr>
        <xdr:cNvPr id="35" name="Connecteur droit avec flèche 72"/>
        <xdr:cNvCxnSpPr>
          <a:cxnSpLocks/>
        </xdr:cNvCxnSpPr>
      </xdr:nvCxnSpPr>
      <xdr:spPr bwMode="auto">
        <a:xfrm>
          <a:off x="8148960" y="609292"/>
          <a:ext cx="0" cy="21600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53703</xdr:colOff>
      <xdr:row>2</xdr:row>
      <xdr:rowOff>143863</xdr:rowOff>
    </xdr:from>
    <xdr:to>
      <xdr:col>18</xdr:col>
      <xdr:colOff>432333</xdr:colOff>
      <xdr:row>4</xdr:row>
      <xdr:rowOff>2125</xdr:rowOff>
    </xdr:to>
    <xdr:sp macro="" textlink="">
      <xdr:nvSpPr>
        <xdr:cNvPr id="36" name="ZoneTexte 73"/>
        <xdr:cNvSpPr/>
      </xdr:nvSpPr>
      <xdr:spPr bwMode="auto">
        <a:xfrm>
          <a:off x="8091338" y="532190"/>
          <a:ext cx="378630" cy="253916"/>
        </a:xfrm>
        <a:prstGeom prst="rect">
          <a:avLst/>
        </a:prstGeom>
        <a:noFill/>
        <a:effectLst/>
      </xdr:spPr>
      <xdr:txBody>
        <a:bodyPr wrap="square" rtlCol="0">
          <a:sp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el-GR" sz="1050">
              <a:latin typeface="Times New Roman"/>
              <a:cs typeface="Times New Roman"/>
            </a:rPr>
            <a:t>Δ</a:t>
          </a:r>
          <a:r>
            <a:rPr lang="fr-FR" sz="1050"/>
            <a:t>S</a:t>
          </a:r>
          <a:r>
            <a:rPr lang="fr-FR" sz="1050" baseline="-25000"/>
            <a:t>2</a:t>
          </a:r>
          <a:endParaRPr/>
        </a:p>
      </xdr:txBody>
    </xdr:sp>
    <xdr:clientData/>
  </xdr:twoCellAnchor>
  <xdr:twoCellAnchor>
    <xdr:from>
      <xdr:col>14</xdr:col>
      <xdr:colOff>170580</xdr:colOff>
      <xdr:row>0</xdr:row>
      <xdr:rowOff>153862</xdr:rowOff>
    </xdr:from>
    <xdr:to>
      <xdr:col>16</xdr:col>
      <xdr:colOff>889630</xdr:colOff>
      <xdr:row>2</xdr:row>
      <xdr:rowOff>11756</xdr:rowOff>
    </xdr:to>
    <xdr:sp macro="" textlink="">
      <xdr:nvSpPr>
        <xdr:cNvPr id="37" name="ZoneTexte 77"/>
        <xdr:cNvSpPr/>
      </xdr:nvSpPr>
      <xdr:spPr bwMode="auto">
        <a:xfrm>
          <a:off x="5504580" y="153862"/>
          <a:ext cx="1561646" cy="246221"/>
        </a:xfrm>
        <a:prstGeom prst="rect">
          <a:avLst/>
        </a:prstGeom>
        <a:noFill/>
        <a:effectLst/>
      </xdr:spPr>
      <xdr:txBody>
        <a:bodyPr wrap="square" rtlCol="0">
          <a:sp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fr-FR" sz="1000"/>
            <a:t>Matériel x, pays y, année z</a:t>
          </a:r>
          <a:endParaRPr/>
        </a:p>
      </xdr:txBody>
    </xdr:sp>
    <xdr:clientData/>
  </xdr:twoCellAnchor>
  <xdr:twoCellAnchor>
    <xdr:from>
      <xdr:col>18</xdr:col>
      <xdr:colOff>432333</xdr:colOff>
      <xdr:row>4</xdr:row>
      <xdr:rowOff>12482</xdr:rowOff>
    </xdr:from>
    <xdr:to>
      <xdr:col>20</xdr:col>
      <xdr:colOff>146057</xdr:colOff>
      <xdr:row>4</xdr:row>
      <xdr:rowOff>12482</xdr:rowOff>
    </xdr:to>
    <xdr:cxnSp macro="">
      <xdr:nvCxnSpPr>
        <xdr:cNvPr id="38" name="Connecteur droit avec flèche 81"/>
        <xdr:cNvCxnSpPr>
          <a:cxnSpLocks/>
          <a:stCxn id="33" idx="3"/>
        </xdr:cNvCxnSpPr>
      </xdr:nvCxnSpPr>
      <xdr:spPr bwMode="auto">
        <a:xfrm>
          <a:off x="8469968" y="796463"/>
          <a:ext cx="592954" cy="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248720</xdr:colOff>
      <xdr:row>2</xdr:row>
      <xdr:rowOff>143863</xdr:rowOff>
    </xdr:from>
    <xdr:to>
      <xdr:col>20</xdr:col>
      <xdr:colOff>146057</xdr:colOff>
      <xdr:row>4</xdr:row>
      <xdr:rowOff>2125</xdr:rowOff>
    </xdr:to>
    <xdr:sp macro="" textlink="">
      <xdr:nvSpPr>
        <xdr:cNvPr id="39" name="ZoneTexte 83"/>
        <xdr:cNvSpPr/>
      </xdr:nvSpPr>
      <xdr:spPr bwMode="auto">
        <a:xfrm>
          <a:off x="8725970" y="532190"/>
          <a:ext cx="336952" cy="253916"/>
        </a:xfrm>
        <a:prstGeom prst="rect">
          <a:avLst/>
        </a:prstGeom>
        <a:noFill/>
        <a:effectLst/>
      </xdr:spPr>
      <xdr:txBody>
        <a:bodyPr wrap="square" rtlCol="0">
          <a:sp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fr-FR" sz="1050"/>
            <a:t>F</a:t>
          </a:r>
          <a:r>
            <a:rPr lang="fr-FR" sz="1050" baseline="-25000"/>
            <a:t>20</a:t>
          </a:r>
          <a:endParaRPr/>
        </a:p>
      </xdr:txBody>
    </xdr:sp>
    <xdr:clientData/>
  </xdr:twoCellAnchor>
  <xdr:twoCellAnchor>
    <xdr:from>
      <xdr:col>17</xdr:col>
      <xdr:colOff>361410</xdr:colOff>
      <xdr:row>5</xdr:row>
      <xdr:rowOff>121632</xdr:rowOff>
    </xdr:from>
    <xdr:to>
      <xdr:col>17</xdr:col>
      <xdr:colOff>361410</xdr:colOff>
      <xdr:row>6</xdr:row>
      <xdr:rowOff>70765</xdr:rowOff>
    </xdr:to>
    <xdr:cxnSp macro="">
      <xdr:nvCxnSpPr>
        <xdr:cNvPr id="40" name="Connecteur droit avec flèche 85"/>
        <xdr:cNvCxnSpPr>
          <a:cxnSpLocks/>
          <a:endCxn id="33" idx="2"/>
        </xdr:cNvCxnSpPr>
      </xdr:nvCxnSpPr>
      <xdr:spPr bwMode="auto">
        <a:xfrm flipV="1">
          <a:off x="7959429" y="1103440"/>
          <a:ext cx="0" cy="146960"/>
        </a:xfrm>
        <a:prstGeom prst="straightConnector1">
          <a:avLst/>
        </a:prstGeom>
        <a:ln w="19050">
          <a:solidFill>
            <a:schemeClr val="tx1"/>
          </a:solidFill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766865</xdr:colOff>
      <xdr:row>5</xdr:row>
      <xdr:rowOff>14675</xdr:rowOff>
    </xdr:from>
    <xdr:to>
      <xdr:col>16</xdr:col>
      <xdr:colOff>1103817</xdr:colOff>
      <xdr:row>6</xdr:row>
      <xdr:rowOff>70764</xdr:rowOff>
    </xdr:to>
    <xdr:sp macro="" textlink="">
      <xdr:nvSpPr>
        <xdr:cNvPr id="41" name="ZoneTexte 89"/>
        <xdr:cNvSpPr/>
      </xdr:nvSpPr>
      <xdr:spPr bwMode="auto">
        <a:xfrm>
          <a:off x="6943461" y="996483"/>
          <a:ext cx="336952" cy="253916"/>
        </a:xfrm>
        <a:prstGeom prst="rect">
          <a:avLst/>
        </a:prstGeom>
        <a:noFill/>
        <a:effectLst/>
      </xdr:spPr>
      <xdr:txBody>
        <a:bodyPr wrap="square" rtlCol="0">
          <a:sp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fr-FR" sz="1050"/>
            <a:t>F</a:t>
          </a:r>
          <a:r>
            <a:rPr lang="fr-FR" sz="1050" baseline="-25000"/>
            <a:t>21</a:t>
          </a:r>
          <a:endParaRPr/>
        </a:p>
      </xdr:txBody>
    </xdr:sp>
    <xdr:clientData/>
  </xdr:twoCellAnchor>
  <xdr:twoCellAnchor>
    <xdr:from>
      <xdr:col>12</xdr:col>
      <xdr:colOff>7326</xdr:colOff>
      <xdr:row>4</xdr:row>
      <xdr:rowOff>17848</xdr:rowOff>
    </xdr:from>
    <xdr:to>
      <xdr:col>14</xdr:col>
      <xdr:colOff>442833</xdr:colOff>
      <xdr:row>5</xdr:row>
      <xdr:rowOff>73937</xdr:rowOff>
    </xdr:to>
    <xdr:sp macro="" textlink="">
      <xdr:nvSpPr>
        <xdr:cNvPr id="42" name="ZoneTexte 51"/>
        <xdr:cNvSpPr/>
      </xdr:nvSpPr>
      <xdr:spPr bwMode="auto">
        <a:xfrm>
          <a:off x="4769826" y="801829"/>
          <a:ext cx="1007007" cy="253916"/>
        </a:xfrm>
        <a:prstGeom prst="rect">
          <a:avLst/>
        </a:prstGeom>
        <a:noFill/>
        <a:effectLst/>
      </xdr:spPr>
      <xdr:txBody>
        <a:bodyPr wrap="square" rtlCol="0">
          <a:sp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fr-FR" sz="1050"/>
            <a:t>Matières 1ères</a:t>
          </a:r>
          <a:endParaRPr lang="fr-FR" sz="1050" baseline="-25000"/>
        </a:p>
      </xdr:txBody>
    </xdr:sp>
    <xdr:clientData/>
  </xdr:twoCellAnchor>
  <xdr:twoCellAnchor>
    <xdr:from>
      <xdr:col>19</xdr:col>
      <xdr:colOff>128997</xdr:colOff>
      <xdr:row>4</xdr:row>
      <xdr:rowOff>17848</xdr:rowOff>
    </xdr:from>
    <xdr:to>
      <xdr:col>20</xdr:col>
      <xdr:colOff>318080</xdr:colOff>
      <xdr:row>5</xdr:row>
      <xdr:rowOff>73937</xdr:rowOff>
    </xdr:to>
    <xdr:sp macro="" textlink="">
      <xdr:nvSpPr>
        <xdr:cNvPr id="43" name="ZoneTexte 51"/>
        <xdr:cNvSpPr/>
      </xdr:nvSpPr>
      <xdr:spPr bwMode="auto">
        <a:xfrm>
          <a:off x="8606247" y="801829"/>
          <a:ext cx="628698" cy="253916"/>
        </a:xfrm>
        <a:prstGeom prst="rect">
          <a:avLst/>
        </a:prstGeom>
        <a:noFill/>
        <a:effectLst/>
      </xdr:spPr>
      <xdr:txBody>
        <a:bodyPr wrap="square" rtlCol="0">
          <a:sp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fr-FR" sz="1050"/>
            <a:t>Déchets</a:t>
          </a:r>
          <a:endParaRPr lang="fr-FR" sz="1050" baseline="-25000"/>
        </a:p>
      </xdr:txBody>
    </xdr:sp>
    <xdr:clientData/>
  </xdr:twoCellAnchor>
  <xdr:twoCellAnchor>
    <xdr:from>
      <xdr:col>16</xdr:col>
      <xdr:colOff>538069</xdr:colOff>
      <xdr:row>6</xdr:row>
      <xdr:rowOff>48600</xdr:rowOff>
    </xdr:from>
    <xdr:to>
      <xdr:col>16</xdr:col>
      <xdr:colOff>1373554</xdr:colOff>
      <xdr:row>7</xdr:row>
      <xdr:rowOff>104689</xdr:rowOff>
    </xdr:to>
    <xdr:sp macro="" textlink="">
      <xdr:nvSpPr>
        <xdr:cNvPr id="44" name="ZoneTexte 51"/>
        <xdr:cNvSpPr/>
      </xdr:nvSpPr>
      <xdr:spPr bwMode="auto">
        <a:xfrm>
          <a:off x="6714665" y="1228235"/>
          <a:ext cx="835485" cy="253916"/>
        </a:xfrm>
        <a:prstGeom prst="rect">
          <a:avLst/>
        </a:prstGeom>
        <a:noFill/>
        <a:effectLst/>
      </xdr:spPr>
      <xdr:txBody>
        <a:bodyPr wrap="square" rtlCol="0">
          <a:sp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fr-FR" sz="1050"/>
            <a:t>Recyclage </a:t>
          </a:r>
          <a:r>
            <a:rPr lang="el-GR" sz="1050"/>
            <a:t>α</a:t>
          </a:r>
          <a:endParaRPr lang="fr-FR" sz="1050" baseline="-25000"/>
        </a:p>
      </xdr:txBody>
    </xdr:sp>
    <xdr:clientData/>
  </xdr:twoCellAnchor>
  <xdr:twoCellAnchor>
    <xdr:from>
      <xdr:col>16</xdr:col>
      <xdr:colOff>624825</xdr:colOff>
      <xdr:row>4</xdr:row>
      <xdr:rowOff>17848</xdr:rowOff>
    </xdr:from>
    <xdr:to>
      <xdr:col>16</xdr:col>
      <xdr:colOff>1341688</xdr:colOff>
      <xdr:row>5</xdr:row>
      <xdr:rowOff>73937</xdr:rowOff>
    </xdr:to>
    <xdr:sp macro="" textlink="">
      <xdr:nvSpPr>
        <xdr:cNvPr id="45" name="ZoneTexte 51"/>
        <xdr:cNvSpPr/>
      </xdr:nvSpPr>
      <xdr:spPr bwMode="auto">
        <a:xfrm>
          <a:off x="6801421" y="801829"/>
          <a:ext cx="716863" cy="253916"/>
        </a:xfrm>
        <a:prstGeom prst="rect">
          <a:avLst/>
        </a:prstGeom>
        <a:noFill/>
        <a:effectLst/>
      </xdr:spPr>
      <xdr:txBody>
        <a:bodyPr wrap="square" rtlCol="0">
          <a:sp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fr-FR" sz="1050"/>
            <a:t>Transport</a:t>
          </a:r>
          <a:endParaRPr lang="fr-FR" sz="1050" baseline="-25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tabSelected="1" zoomScale="130" zoomScaleNormal="130" workbookViewId="0">
      <selection activeCell="W12" sqref="W12"/>
    </sheetView>
  </sheetViews>
  <sheetFormatPr defaultColWidth="8.5703125" defaultRowHeight="15" x14ac:dyDescent="0.25"/>
  <cols>
    <col min="1" max="2" width="6.85546875" customWidth="1"/>
    <col min="3" max="3" width="1.7109375" customWidth="1"/>
    <col min="4" max="11" width="6.85546875" customWidth="1"/>
    <col min="12" max="12" width="1.5703125" customWidth="1"/>
    <col min="13" max="13" width="6.85546875" customWidth="1"/>
    <col min="14" max="14" width="1.7109375" customWidth="1"/>
    <col min="15" max="15" width="6.85546875" customWidth="1"/>
    <col min="16" max="16" width="5.85546875" customWidth="1"/>
    <col min="17" max="17" width="21.28515625" customWidth="1"/>
    <col min="18" max="25" width="6.5703125" customWidth="1"/>
  </cols>
  <sheetData>
    <row r="1" spans="1:23" x14ac:dyDescent="0.25">
      <c r="A1" s="12" t="s">
        <v>12</v>
      </c>
      <c r="D1" s="1" t="s">
        <v>0</v>
      </c>
      <c r="H1" s="8" t="s">
        <v>31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3" ht="15.75" x14ac:dyDescent="0.25">
      <c r="A2" s="13">
        <v>65000</v>
      </c>
      <c r="B2" s="12" t="s">
        <v>34</v>
      </c>
      <c r="D2" s="2">
        <v>1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</row>
    <row r="3" spans="1:23" ht="15.75" x14ac:dyDescent="0.25">
      <c r="D3" s="2">
        <v>0</v>
      </c>
      <c r="E3" s="2">
        <v>1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</row>
    <row r="4" spans="1:23" ht="15.75" x14ac:dyDescent="0.25">
      <c r="A4" s="3" t="s">
        <v>1</v>
      </c>
      <c r="D4" s="2">
        <v>0</v>
      </c>
      <c r="E4" s="2">
        <v>0</v>
      </c>
      <c r="F4" s="2">
        <v>1</v>
      </c>
      <c r="G4" s="2">
        <v>0</v>
      </c>
      <c r="H4" s="2">
        <v>0</v>
      </c>
      <c r="I4" s="2">
        <v>0</v>
      </c>
      <c r="J4" s="2">
        <v>0</v>
      </c>
      <c r="K4" s="2">
        <v>0</v>
      </c>
    </row>
    <row r="5" spans="1:23" ht="15.75" x14ac:dyDescent="0.25">
      <c r="A5" s="17">
        <v>0.49999999993658806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0</v>
      </c>
      <c r="J5" s="2">
        <v>0</v>
      </c>
      <c r="K5" s="2">
        <v>0</v>
      </c>
    </row>
    <row r="6" spans="1:23" ht="15.75" x14ac:dyDescent="0.25">
      <c r="D6" s="2">
        <v>0</v>
      </c>
      <c r="E6" s="2">
        <v>0</v>
      </c>
      <c r="F6" s="2">
        <v>0</v>
      </c>
      <c r="G6" s="2">
        <v>0</v>
      </c>
      <c r="H6" s="7">
        <v>1</v>
      </c>
      <c r="I6" s="7">
        <v>-1</v>
      </c>
      <c r="J6" s="7">
        <v>1</v>
      </c>
      <c r="K6" s="2">
        <v>0</v>
      </c>
    </row>
    <row r="7" spans="1:23" ht="15.75" x14ac:dyDescent="0.25">
      <c r="D7" s="2">
        <v>0</v>
      </c>
      <c r="E7" s="2">
        <v>0</v>
      </c>
      <c r="F7" s="2">
        <v>0</v>
      </c>
      <c r="G7" s="2">
        <v>0</v>
      </c>
      <c r="H7" s="2">
        <v>0</v>
      </c>
      <c r="I7" s="5">
        <f>A5</f>
        <v>0.49999999993658806</v>
      </c>
      <c r="J7" s="2">
        <v>-1</v>
      </c>
      <c r="K7" s="2">
        <v>0</v>
      </c>
    </row>
    <row r="8" spans="1:23" ht="15.75" x14ac:dyDescent="0.25">
      <c r="D8" s="2">
        <v>0</v>
      </c>
      <c r="E8" s="2">
        <v>0</v>
      </c>
      <c r="F8" s="2">
        <v>0</v>
      </c>
      <c r="G8" s="2">
        <v>0</v>
      </c>
      <c r="H8" s="7">
        <v>-1</v>
      </c>
      <c r="I8" s="7">
        <v>1</v>
      </c>
      <c r="J8" s="7">
        <v>-1</v>
      </c>
      <c r="K8" s="2">
        <v>0</v>
      </c>
    </row>
    <row r="9" spans="1:23" ht="15.75" x14ac:dyDescent="0.25"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-1</v>
      </c>
      <c r="J9" s="2">
        <v>1</v>
      </c>
      <c r="K9" s="2">
        <v>1</v>
      </c>
    </row>
    <row r="11" spans="1:23" x14ac:dyDescent="0.25">
      <c r="D11" s="10" t="s">
        <v>2</v>
      </c>
      <c r="E11" s="11"/>
      <c r="M11" s="10" t="s">
        <v>3</v>
      </c>
      <c r="N11" t="s">
        <v>4</v>
      </c>
      <c r="O11" s="16" t="s">
        <v>5</v>
      </c>
      <c r="R11" s="11" t="s">
        <v>21</v>
      </c>
      <c r="S11" t="s">
        <v>22</v>
      </c>
      <c r="U11" s="14" t="s">
        <v>36</v>
      </c>
      <c r="W11" s="15" t="s">
        <v>23</v>
      </c>
    </row>
    <row r="12" spans="1:23" x14ac:dyDescent="0.25">
      <c r="D12" s="10" t="s">
        <v>35</v>
      </c>
      <c r="E12" s="10" t="s">
        <v>35</v>
      </c>
      <c r="F12" s="10" t="s">
        <v>35</v>
      </c>
      <c r="G12" s="10" t="s">
        <v>35</v>
      </c>
      <c r="H12" s="10" t="s">
        <v>35</v>
      </c>
      <c r="I12" s="10" t="s">
        <v>35</v>
      </c>
      <c r="J12" s="10" t="s">
        <v>35</v>
      </c>
      <c r="K12" s="10" t="s">
        <v>35</v>
      </c>
      <c r="M12" s="10" t="s">
        <v>35</v>
      </c>
      <c r="O12" s="9">
        <v>0</v>
      </c>
      <c r="P12" s="10" t="s">
        <v>13</v>
      </c>
      <c r="Q12" t="s">
        <v>24</v>
      </c>
      <c r="R12" s="11">
        <v>1</v>
      </c>
      <c r="S12">
        <v>0</v>
      </c>
      <c r="U12" s="14">
        <f>SUMPRODUCT(R12:R19,(S12:S19-O12:O19)^2)</f>
        <v>2000000.0000000002</v>
      </c>
      <c r="W12" s="15">
        <f t="array" ref="W12:W19">MMULT(D2:K9,O12:O19)</f>
        <v>0</v>
      </c>
    </row>
    <row r="13" spans="1:23" x14ac:dyDescent="0.25">
      <c r="D13" s="10" t="s">
        <v>35</v>
      </c>
      <c r="E13" s="10" t="s">
        <v>35</v>
      </c>
      <c r="F13" s="10" t="s">
        <v>35</v>
      </c>
      <c r="G13" s="10" t="s">
        <v>35</v>
      </c>
      <c r="H13" s="10" t="s">
        <v>35</v>
      </c>
      <c r="I13" s="10" t="s">
        <v>35</v>
      </c>
      <c r="J13" s="10" t="s">
        <v>35</v>
      </c>
      <c r="K13" s="10" t="s">
        <v>35</v>
      </c>
      <c r="M13" s="10" t="s">
        <v>35</v>
      </c>
      <c r="O13" s="9">
        <v>0</v>
      </c>
      <c r="P13" s="10" t="s">
        <v>14</v>
      </c>
      <c r="Q13" t="s">
        <v>25</v>
      </c>
      <c r="R13" s="11">
        <v>1</v>
      </c>
      <c r="S13">
        <v>0</v>
      </c>
      <c r="W13" s="15">
        <v>0</v>
      </c>
    </row>
    <row r="14" spans="1:23" x14ac:dyDescent="0.25">
      <c r="D14" s="10" t="s">
        <v>35</v>
      </c>
      <c r="E14" s="10" t="s">
        <v>35</v>
      </c>
      <c r="F14" s="10" t="s">
        <v>35</v>
      </c>
      <c r="G14" s="10" t="s">
        <v>35</v>
      </c>
      <c r="H14" s="10" t="s">
        <v>35</v>
      </c>
      <c r="I14" s="10" t="s">
        <v>35</v>
      </c>
      <c r="J14" s="10" t="s">
        <v>35</v>
      </c>
      <c r="K14" s="10" t="s">
        <v>35</v>
      </c>
      <c r="M14" s="10" t="s">
        <v>35</v>
      </c>
      <c r="O14" s="9">
        <v>0</v>
      </c>
      <c r="P14" s="10" t="s">
        <v>15</v>
      </c>
      <c r="Q14" t="s">
        <v>26</v>
      </c>
      <c r="R14" s="11">
        <v>1</v>
      </c>
      <c r="S14">
        <v>0</v>
      </c>
      <c r="W14" s="15">
        <v>0</v>
      </c>
    </row>
    <row r="15" spans="1:23" x14ac:dyDescent="0.25">
      <c r="D15" s="10" t="s">
        <v>35</v>
      </c>
      <c r="E15" s="10" t="s">
        <v>35</v>
      </c>
      <c r="F15" s="10" t="s">
        <v>35</v>
      </c>
      <c r="G15" s="10" t="s">
        <v>35</v>
      </c>
      <c r="H15" s="10" t="s">
        <v>35</v>
      </c>
      <c r="I15" s="10" t="s">
        <v>35</v>
      </c>
      <c r="J15" s="10" t="s">
        <v>35</v>
      </c>
      <c r="K15" s="10" t="s">
        <v>35</v>
      </c>
      <c r="L15" s="4" t="s">
        <v>6</v>
      </c>
      <c r="M15" s="10" t="s">
        <v>35</v>
      </c>
      <c r="N15" s="4" t="s">
        <v>7</v>
      </c>
      <c r="O15" s="9">
        <v>0</v>
      </c>
      <c r="P15" s="10" t="s">
        <v>16</v>
      </c>
      <c r="Q15" t="s">
        <v>27</v>
      </c>
      <c r="R15" s="11">
        <v>1</v>
      </c>
      <c r="S15">
        <v>0</v>
      </c>
      <c r="W15" s="15">
        <v>0</v>
      </c>
    </row>
    <row r="16" spans="1:23" x14ac:dyDescent="0.25">
      <c r="D16" s="10" t="s">
        <v>35</v>
      </c>
      <c r="E16" s="10" t="s">
        <v>35</v>
      </c>
      <c r="F16" s="10" t="s">
        <v>35</v>
      </c>
      <c r="G16" s="10" t="s">
        <v>35</v>
      </c>
      <c r="H16" s="10" t="s">
        <v>35</v>
      </c>
      <c r="I16" s="10" t="s">
        <v>35</v>
      </c>
      <c r="J16" s="10" t="s">
        <v>35</v>
      </c>
      <c r="K16" s="10" t="s">
        <v>35</v>
      </c>
      <c r="M16" s="10" t="s">
        <v>35</v>
      </c>
      <c r="O16" s="9">
        <v>65000.000010779353</v>
      </c>
      <c r="P16" s="10" t="s">
        <v>17</v>
      </c>
      <c r="Q16" t="s">
        <v>11</v>
      </c>
      <c r="R16" s="11">
        <v>1</v>
      </c>
      <c r="S16">
        <f>A2-1000</f>
        <v>64000</v>
      </c>
      <c r="W16" s="15">
        <v>7.2759576141834259E-12</v>
      </c>
    </row>
    <row r="17" spans="4:23" x14ac:dyDescent="0.25">
      <c r="D17" s="10" t="s">
        <v>35</v>
      </c>
      <c r="E17" s="10" t="s">
        <v>35</v>
      </c>
      <c r="F17" s="10" t="s">
        <v>35</v>
      </c>
      <c r="G17" s="10" t="s">
        <v>35</v>
      </c>
      <c r="H17" s="10" t="s">
        <v>35</v>
      </c>
      <c r="I17" s="10" t="s">
        <v>35</v>
      </c>
      <c r="J17" s="10" t="s">
        <v>35</v>
      </c>
      <c r="K17" s="10" t="s">
        <v>35</v>
      </c>
      <c r="M17" s="10" t="s">
        <v>35</v>
      </c>
      <c r="O17" s="9">
        <v>130000.00000508191</v>
      </c>
      <c r="P17" s="10" t="s">
        <v>18</v>
      </c>
      <c r="Q17" t="s">
        <v>8</v>
      </c>
      <c r="R17" s="11">
        <v>1</v>
      </c>
      <c r="S17">
        <f>A2*2</f>
        <v>130000</v>
      </c>
      <c r="W17" s="15">
        <v>-5.158653948456049E-9</v>
      </c>
    </row>
    <row r="18" spans="4:23" x14ac:dyDescent="0.25">
      <c r="D18" s="10" t="s">
        <v>35</v>
      </c>
      <c r="E18" s="10" t="s">
        <v>35</v>
      </c>
      <c r="F18" s="10" t="s">
        <v>35</v>
      </c>
      <c r="G18" s="10" t="s">
        <v>35</v>
      </c>
      <c r="H18" s="10" t="s">
        <v>35</v>
      </c>
      <c r="I18" s="10" t="s">
        <v>35</v>
      </c>
      <c r="J18" s="10" t="s">
        <v>35</v>
      </c>
      <c r="K18" s="10" t="s">
        <v>35</v>
      </c>
      <c r="M18" s="10" t="s">
        <v>35</v>
      </c>
      <c r="O18" s="9">
        <v>64999.999994302561</v>
      </c>
      <c r="P18" s="10" t="s">
        <v>19</v>
      </c>
      <c r="Q18" t="s">
        <v>9</v>
      </c>
      <c r="R18" s="11">
        <v>1</v>
      </c>
      <c r="S18">
        <f>A2</f>
        <v>65000</v>
      </c>
      <c r="W18" s="15">
        <v>-7.2759576141834259E-12</v>
      </c>
    </row>
    <row r="19" spans="4:23" x14ac:dyDescent="0.25">
      <c r="D19" s="10" t="s">
        <v>35</v>
      </c>
      <c r="E19" s="10" t="s">
        <v>35</v>
      </c>
      <c r="F19" s="10" t="s">
        <v>35</v>
      </c>
      <c r="G19" s="10" t="s">
        <v>35</v>
      </c>
      <c r="H19" s="10" t="s">
        <v>35</v>
      </c>
      <c r="I19" s="10" t="s">
        <v>35</v>
      </c>
      <c r="J19" s="10" t="s">
        <v>35</v>
      </c>
      <c r="K19" s="10" t="s">
        <v>35</v>
      </c>
      <c r="M19" s="10" t="s">
        <v>35</v>
      </c>
      <c r="O19" s="9">
        <v>65000.000010779353</v>
      </c>
      <c r="P19" s="10" t="s">
        <v>20</v>
      </c>
      <c r="Q19" t="s">
        <v>10</v>
      </c>
      <c r="R19" s="11">
        <v>1</v>
      </c>
      <c r="S19">
        <f>A2+1000</f>
        <v>66000</v>
      </c>
      <c r="W19" s="15">
        <v>7.2759576141834259E-12</v>
      </c>
    </row>
    <row r="21" spans="4:23" x14ac:dyDescent="0.25">
      <c r="D21" s="6" t="s">
        <v>28</v>
      </c>
      <c r="E21" s="6"/>
      <c r="F21" s="6"/>
      <c r="G21" s="6"/>
      <c r="H21" s="6"/>
    </row>
    <row r="22" spans="4:23" x14ac:dyDescent="0.25">
      <c r="D22" s="14" t="s">
        <v>29</v>
      </c>
      <c r="E22" s="14"/>
      <c r="F22" s="14"/>
      <c r="G22" s="14"/>
      <c r="H22" s="14"/>
    </row>
    <row r="23" spans="4:23" x14ac:dyDescent="0.25">
      <c r="D23" s="15" t="s">
        <v>30</v>
      </c>
      <c r="E23" s="15"/>
      <c r="F23" s="15"/>
      <c r="G23" s="15"/>
      <c r="H23" s="15"/>
      <c r="I23" s="15"/>
      <c r="J23" s="15"/>
      <c r="K23" s="15"/>
    </row>
    <row r="24" spans="4:23" x14ac:dyDescent="0.25">
      <c r="D24" t="s">
        <v>32</v>
      </c>
    </row>
    <row r="25" spans="4:23" x14ac:dyDescent="0.25">
      <c r="D25" s="6" t="s">
        <v>33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Thierry</dc:creator>
  <dc:description/>
  <cp:lastModifiedBy>Thierry</cp:lastModifiedBy>
  <cp:revision>0</cp:revision>
  <dcterms:created xsi:type="dcterms:W3CDTF">2023-02-17T09:53:39Z</dcterms:created>
  <dcterms:modified xsi:type="dcterms:W3CDTF">2024-03-15T16:08:57Z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INSA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